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showInkAnnotation="0"/>
  <mc:AlternateContent xmlns:mc="http://schemas.openxmlformats.org/markup-compatibility/2006">
    <mc:Choice Requires="x15">
      <x15ac:absPath xmlns:x15ac="http://schemas.microsoft.com/office/spreadsheetml/2010/11/ac" url="https://cajacr-my.sharepoint.com/personal/mpesquive_ccss_sa_cr/Documents/GIT/Despacho/Comisión razonabilidad/Finales/"/>
    </mc:Choice>
  </mc:AlternateContent>
  <xr:revisionPtr revIDLastSave="492" documentId="8_{604874AB-0E64-4827-9B0D-AC2C36101EB8}" xr6:coauthVersionLast="47" xr6:coauthVersionMax="47" xr10:uidLastSave="{72E670AE-6309-464C-9B28-3DEB59BCC373}"/>
  <bookViews>
    <workbookView xWindow="-120" yWindow="-120" windowWidth="29040" windowHeight="15720" tabRatio="500" activeTab="1" xr2:uid="{00000000-000D-0000-FFFF-FFFF00000000}"/>
  </bookViews>
  <sheets>
    <sheet name="GIT-FR0036 Análisis de Razonabi" sheetId="2" r:id="rId1"/>
    <sheet name="Razonabilidad (EM o indust)" sheetId="3" r:id="rId2"/>
  </sheets>
  <definedNames>
    <definedName name="_Toc456779354" localSheetId="0">'GIT-FR0036 Análisis de Razonabi'!$B$61</definedName>
    <definedName name="_Toc456779354" localSheetId="1">'Razonabilidad (EM o indust)'!$B$59</definedName>
    <definedName name="_xlnm.Print_Area" localSheetId="0">'GIT-FR0036 Análisis de Razonabi'!$A$1:$K$94</definedName>
    <definedName name="_xlnm.Print_Area" localSheetId="1">'Razonabilidad (EM o indust)'!$A$1:$L$93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6" i="3" l="1"/>
  <c r="L75" i="3"/>
  <c r="L74" i="3"/>
  <c r="L72" i="3"/>
  <c r="L71" i="3"/>
  <c r="L70" i="3"/>
  <c r="G63" i="3"/>
  <c r="I63" i="3"/>
  <c r="G64" i="3"/>
  <c r="I64" i="3"/>
  <c r="G65" i="3"/>
  <c r="I65" i="3"/>
  <c r="G66" i="3"/>
  <c r="I66" i="3"/>
  <c r="G67" i="3"/>
  <c r="I67" i="3"/>
  <c r="I62" i="3"/>
  <c r="G62" i="3"/>
  <c r="E63" i="3"/>
  <c r="E64" i="3"/>
  <c r="E65" i="3"/>
  <c r="E66" i="3"/>
  <c r="E67" i="3"/>
  <c r="E62" i="3"/>
  <c r="I61" i="3"/>
  <c r="G61" i="3"/>
  <c r="E61" i="3"/>
  <c r="C63" i="3"/>
  <c r="C64" i="3"/>
  <c r="C65" i="3"/>
  <c r="C66" i="3"/>
  <c r="C67" i="3"/>
  <c r="C62" i="3"/>
  <c r="I63" i="2"/>
  <c r="G63" i="2"/>
  <c r="K76" i="2"/>
  <c r="K72" i="2"/>
  <c r="J53" i="2"/>
  <c r="K78" i="2"/>
  <c r="K77" i="2"/>
  <c r="J55" i="2"/>
  <c r="K74" i="2"/>
  <c r="K73" i="2"/>
  <c r="I65" i="2"/>
  <c r="I66" i="2"/>
  <c r="I67" i="2"/>
  <c r="I68" i="2"/>
  <c r="I69" i="2"/>
  <c r="G65" i="2"/>
  <c r="G66" i="2"/>
  <c r="G67" i="2"/>
  <c r="G68" i="2"/>
  <c r="G69" i="2"/>
  <c r="I64" i="2"/>
  <c r="G64" i="2"/>
  <c r="E63" i="2"/>
  <c r="J18" i="2"/>
  <c r="E65" i="2"/>
  <c r="J19" i="2"/>
  <c r="E66" i="2"/>
  <c r="J20" i="2"/>
  <c r="E67" i="2"/>
  <c r="J21" i="2"/>
  <c r="E68" i="2"/>
  <c r="J22" i="2"/>
  <c r="E69" i="2"/>
  <c r="J17" i="2"/>
  <c r="E64" i="2"/>
  <c r="C69" i="2"/>
  <c r="C65" i="2"/>
  <c r="C66" i="2"/>
  <c r="C67" i="2"/>
  <c r="C68" i="2"/>
  <c r="C64" i="2"/>
</calcChain>
</file>

<file path=xl/sharedStrings.xml><?xml version="1.0" encoding="utf-8"?>
<sst xmlns="http://schemas.openxmlformats.org/spreadsheetml/2006/main" count="78" uniqueCount="51">
  <si>
    <t>Analisis de Razonabilidad de Precios</t>
  </si>
  <si>
    <t>Oferta 1</t>
  </si>
  <si>
    <t>Proyecto:</t>
  </si>
  <si>
    <t>Cuadro Resumen de ofertas</t>
  </si>
  <si>
    <t>Oferta 2</t>
  </si>
  <si>
    <t>Oferta 3</t>
  </si>
  <si>
    <t>Oferta 4</t>
  </si>
  <si>
    <t>Oferta 5</t>
  </si>
  <si>
    <t>Oferta 6</t>
  </si>
  <si>
    <t>Limite Máximo</t>
  </si>
  <si>
    <t>Limite Mínimo</t>
  </si>
  <si>
    <t>CAJA COSTARRICENSE DE SEGURO SOCIAL</t>
  </si>
  <si>
    <t>INDICAR UNIDAD PROGRAMÁTICA / DEPARTAMENTO</t>
  </si>
  <si>
    <t>Código de proyecto:</t>
  </si>
  <si>
    <t>N° de Concurso</t>
  </si>
  <si>
    <t>Estimación de la contratación</t>
  </si>
  <si>
    <t>Razonabilidad del precio ofertado</t>
  </si>
  <si>
    <t>Estudio realizado por:</t>
  </si>
  <si>
    <t>Nombre</t>
  </si>
  <si>
    <t>Puesto</t>
  </si>
  <si>
    <t>Descripción</t>
  </si>
  <si>
    <t>Monto estimado</t>
  </si>
  <si>
    <t>Observaciones</t>
  </si>
  <si>
    <t>Componente de Diseño</t>
  </si>
  <si>
    <t>Componente de Construcción</t>
  </si>
  <si>
    <t>Componente de Mantenimiento infraestructura</t>
  </si>
  <si>
    <t>Componente de equipamiento médico o industrial</t>
  </si>
  <si>
    <t>GIT-FR0036 Análisis de Razonabilidad de Precios</t>
  </si>
  <si>
    <t>BANDAS DEL COSTO GLOBAL DE LA CONTRATACIÓN</t>
  </si>
  <si>
    <t>Banda mínima Global</t>
  </si>
  <si>
    <t>banda mínima componente diseño</t>
  </si>
  <si>
    <t>+</t>
  </si>
  <si>
    <t>banda mínima componente Construcción</t>
  </si>
  <si>
    <t>banda mínima componente Mantenimiento de infraestructura</t>
  </si>
  <si>
    <t>banda mínima estimado componente Equipamiento</t>
  </si>
  <si>
    <t>Banda Máxima Global</t>
  </si>
  <si>
    <t>banda Máxima componente diseño</t>
  </si>
  <si>
    <t>banda Máxima componente Construcción</t>
  </si>
  <si>
    <t>banda Máxima componente Mantenimiento de infraestructura</t>
  </si>
  <si>
    <t>banda Máxima componente Equipamiento</t>
  </si>
  <si>
    <t>Total ofertado</t>
  </si>
  <si>
    <t xml:space="preserve">Estimación de la contratación 
</t>
  </si>
  <si>
    <t>BANDAS DE PRECIO COMPONENTE EQUIPAMIENTO</t>
  </si>
  <si>
    <t>Banda mínima de Equipo</t>
  </si>
  <si>
    <t>Precio mínimo del equipo  +  Precio mínimo de Garantía de funcionamiento</t>
  </si>
  <si>
    <t xml:space="preserve">Banda Máxima de Equipo </t>
  </si>
  <si>
    <t>Precio Máximo del equipo  +  Precio Máximo de Garantía de funcionamiento</t>
  </si>
  <si>
    <t>Total ofertado Equipo médico o industrial</t>
  </si>
  <si>
    <t xml:space="preserve">Fuente: </t>
  </si>
  <si>
    <t>GIT-FR0034 Estimación de costos global
GIT-GT005 Estimación de costos en procedimientos de contratación para infraestructura, equipamiento médico e industrial</t>
  </si>
  <si>
    <t>GIT-FR0035 Estudio de precios para compra de equipo médico o industrial
GIT-GT005 Estimación de costos en procedimientos de contratación para infraestructura, equipamiento médico e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</si>
</sst>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₡&quot;#,##0.00"/>
    <numFmt numFmtId="165" formatCode="[$$-540A]#,##0.00"/>
    <numFmt numFmtId="166" formatCode="&quot;₡&quot;#,##0.000"/>
    <numFmt numFmtId="167" formatCode="[$₡-140A]#,##0.00"/>
    <numFmt numFmtId="168" formatCode="[$$-540A]#,##0.00;[Red][$$-540A]#,##0.00"/>
  </numFmts>
  <fonts count="2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4"/>
      <color theme="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i/>
      <sz val="9"/>
      <color theme="0"/>
      <name val="Arial"/>
      <family val="2"/>
    </font>
    <font>
      <sz val="12"/>
      <color theme="0" tint="-0.499984740745262"/>
      <name val="Arial"/>
      <family val="2"/>
    </font>
    <font>
      <i/>
      <sz val="12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b/>
      <sz val="12"/>
      <color theme="0" tint="-0.499984740745262"/>
      <name val="Arial"/>
      <family val="2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i/>
      <sz val="12"/>
      <color theme="1" tint="0.34998626667073579"/>
      <name val="Arial"/>
      <family val="2"/>
    </font>
    <font>
      <b/>
      <sz val="18"/>
      <color theme="0" tint="-0.499984740745262"/>
      <name val="Arial"/>
      <family val="2"/>
    </font>
    <font>
      <b/>
      <sz val="18"/>
      <color theme="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6">
    <xf numFmtId="0" fontId="0" fillId="0" borderId="0" xfId="0"/>
    <xf numFmtId="0" fontId="3" fillId="0" borderId="0" xfId="0" applyFon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0" fontId="6" fillId="0" borderId="4" xfId="0" applyFont="1" applyBorder="1" applyAlignment="1">
      <alignment horizontal="center"/>
    </xf>
    <xf numFmtId="164" fontId="3" fillId="0" borderId="0" xfId="0" applyNumberFormat="1" applyFont="1"/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12" xfId="0" applyFont="1" applyBorder="1"/>
    <xf numFmtId="0" fontId="11" fillId="0" borderId="0" xfId="0" applyFont="1"/>
    <xf numFmtId="0" fontId="12" fillId="0" borderId="0" xfId="0" applyFont="1"/>
    <xf numFmtId="0" fontId="3" fillId="0" borderId="13" xfId="0" applyFont="1" applyBorder="1"/>
    <xf numFmtId="0" fontId="6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4" fillId="0" borderId="12" xfId="0" applyFont="1" applyBorder="1" applyAlignment="1" applyProtection="1">
      <alignment vertical="center" wrapText="1"/>
      <protection locked="0"/>
    </xf>
    <xf numFmtId="0" fontId="10" fillId="0" borderId="12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3" fillId="0" borderId="0" xfId="0" applyFont="1"/>
    <xf numFmtId="0" fontId="6" fillId="0" borderId="1" xfId="0" applyFont="1" applyBorder="1"/>
    <xf numFmtId="0" fontId="3" fillId="0" borderId="2" xfId="0" applyFont="1" applyBorder="1"/>
    <xf numFmtId="0" fontId="6" fillId="0" borderId="4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1" xfId="0" applyFont="1" applyBorder="1"/>
    <xf numFmtId="0" fontId="4" fillId="0" borderId="7" xfId="0" applyFont="1" applyBorder="1" applyAlignment="1" applyProtection="1">
      <alignment vertical="center" wrapText="1"/>
      <protection locked="0"/>
    </xf>
    <xf numFmtId="0" fontId="8" fillId="0" borderId="7" xfId="0" applyFont="1" applyBorder="1" applyAlignment="1" applyProtection="1">
      <alignment vertical="center" wrapText="1"/>
      <protection locked="0"/>
    </xf>
    <xf numFmtId="0" fontId="10" fillId="0" borderId="7" xfId="0" applyFont="1" applyBorder="1" applyAlignment="1" applyProtection="1">
      <alignment vertical="center" wrapText="1"/>
      <protection locked="0"/>
    </xf>
    <xf numFmtId="0" fontId="3" fillId="4" borderId="9" xfId="0" applyFont="1" applyFill="1" applyBorder="1"/>
    <xf numFmtId="164" fontId="12" fillId="0" borderId="0" xfId="0" applyNumberFormat="1" applyFont="1"/>
    <xf numFmtId="164" fontId="12" fillId="0" borderId="7" xfId="0" applyNumberFormat="1" applyFont="1" applyBorder="1"/>
    <xf numFmtId="0" fontId="6" fillId="4" borderId="1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0" fontId="16" fillId="0" borderId="5" xfId="0" applyFont="1" applyBorder="1"/>
    <xf numFmtId="164" fontId="16" fillId="0" borderId="5" xfId="0" applyNumberFormat="1" applyFont="1" applyBorder="1"/>
    <xf numFmtId="164" fontId="16" fillId="0" borderId="5" xfId="0" applyNumberFormat="1" applyFont="1" applyBorder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165" fontId="6" fillId="4" borderId="5" xfId="0" applyNumberFormat="1" applyFont="1" applyFill="1" applyBorder="1"/>
    <xf numFmtId="165" fontId="6" fillId="4" borderId="8" xfId="0" applyNumberFormat="1" applyFont="1" applyFill="1" applyBorder="1"/>
    <xf numFmtId="0" fontId="9" fillId="0" borderId="0" xfId="0" applyFont="1" applyAlignment="1" applyProtection="1">
      <alignment horizontal="right" vertical="center" wrapText="1"/>
      <protection locked="0"/>
    </xf>
    <xf numFmtId="0" fontId="17" fillId="0" borderId="0" xfId="0" applyFont="1"/>
    <xf numFmtId="0" fontId="18" fillId="0" borderId="0" xfId="0" applyFont="1"/>
    <xf numFmtId="0" fontId="6" fillId="4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6" fillId="0" borderId="7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7" fillId="0" borderId="2" xfId="0" applyFont="1" applyBorder="1"/>
    <xf numFmtId="0" fontId="20" fillId="0" borderId="0" xfId="0" applyFont="1"/>
    <xf numFmtId="0" fontId="17" fillId="0" borderId="7" xfId="0" applyFont="1" applyBorder="1"/>
    <xf numFmtId="0" fontId="17" fillId="0" borderId="3" xfId="0" applyFont="1" applyBorder="1"/>
    <xf numFmtId="0" fontId="17" fillId="0" borderId="5" xfId="0" applyFont="1" applyBorder="1"/>
    <xf numFmtId="0" fontId="17" fillId="0" borderId="8" xfId="0" applyFont="1" applyBorder="1"/>
    <xf numFmtId="0" fontId="21" fillId="0" borderId="0" xfId="0" applyFont="1"/>
    <xf numFmtId="0" fontId="21" fillId="0" borderId="5" xfId="0" applyFont="1" applyBorder="1" applyAlignment="1">
      <alignment wrapText="1"/>
    </xf>
    <xf numFmtId="0" fontId="13" fillId="0" borderId="2" xfId="0" applyFont="1" applyBorder="1"/>
    <xf numFmtId="0" fontId="13" fillId="0" borderId="3" xfId="0" applyFont="1" applyBorder="1"/>
    <xf numFmtId="0" fontId="13" fillId="0" borderId="5" xfId="0" applyFont="1" applyBorder="1"/>
    <xf numFmtId="0" fontId="14" fillId="4" borderId="11" xfId="0" applyFont="1" applyFill="1" applyBorder="1" applyAlignment="1">
      <alignment horizontal="center"/>
    </xf>
    <xf numFmtId="164" fontId="14" fillId="4" borderId="5" xfId="0" applyNumberFormat="1" applyFont="1" applyFill="1" applyBorder="1"/>
    <xf numFmtId="164" fontId="14" fillId="4" borderId="8" xfId="0" applyNumberFormat="1" applyFont="1" applyFill="1" applyBorder="1"/>
    <xf numFmtId="164" fontId="13" fillId="0" borderId="0" xfId="0" applyNumberFormat="1" applyFont="1"/>
    <xf numFmtId="0" fontId="13" fillId="0" borderId="7" xfId="0" applyFont="1" applyBorder="1"/>
    <xf numFmtId="0" fontId="13" fillId="0" borderId="8" xfId="0" applyFont="1" applyBorder="1"/>
    <xf numFmtId="0" fontId="13" fillId="0" borderId="12" xfId="0" applyFont="1" applyBorder="1"/>
    <xf numFmtId="0" fontId="16" fillId="0" borderId="5" xfId="0" applyFont="1" applyBorder="1" applyAlignment="1">
      <alignment wrapText="1"/>
    </xf>
    <xf numFmtId="0" fontId="6" fillId="4" borderId="0" xfId="0" applyFont="1" applyFill="1" applyAlignment="1">
      <alignment horizontal="center" wrapText="1"/>
    </xf>
    <xf numFmtId="164" fontId="3" fillId="0" borderId="13" xfId="0" applyNumberFormat="1" applyFont="1" applyBorder="1" applyAlignment="1">
      <alignment horizontal="center"/>
    </xf>
    <xf numFmtId="0" fontId="6" fillId="4" borderId="12" xfId="0" applyFont="1" applyFill="1" applyBorder="1" applyAlignment="1">
      <alignment horizontal="center" wrapText="1"/>
    </xf>
    <xf numFmtId="0" fontId="6" fillId="4" borderId="13" xfId="0" applyFont="1" applyFill="1" applyBorder="1" applyAlignment="1">
      <alignment horizontal="center" wrapText="1"/>
    </xf>
    <xf numFmtId="164" fontId="3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23" fillId="0" borderId="12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6" fillId="4" borderId="16" xfId="0" applyFont="1" applyFill="1" applyBorder="1" applyAlignment="1">
      <alignment horizontal="center" vertical="center" wrapText="1"/>
    </xf>
    <xf numFmtId="164" fontId="21" fillId="0" borderId="0" xfId="0" applyNumberFormat="1" applyFont="1" applyAlignment="1">
      <alignment horizontal="center"/>
    </xf>
    <xf numFmtId="0" fontId="21" fillId="0" borderId="5" xfId="0" applyFont="1" applyBorder="1"/>
    <xf numFmtId="0" fontId="3" fillId="4" borderId="16" xfId="0" applyFont="1" applyFill="1" applyBorder="1" applyAlignment="1">
      <alignment horizontal="center" vertical="center" wrapText="1"/>
    </xf>
    <xf numFmtId="164" fontId="12" fillId="4" borderId="18" xfId="0" applyNumberFormat="1" applyFont="1" applyFill="1" applyBorder="1" applyAlignment="1">
      <alignment horizontal="center" vertical="center" wrapText="1"/>
    </xf>
    <xf numFmtId="166" fontId="12" fillId="4" borderId="18" xfId="0" applyNumberFormat="1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12" xfId="0" applyFont="1" applyFill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8" fontId="3" fillId="0" borderId="12" xfId="0" applyNumberFormat="1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0" fontId="6" fillId="4" borderId="13" xfId="0" applyFont="1" applyFill="1" applyBorder="1" applyAlignment="1">
      <alignment horizontal="center"/>
    </xf>
    <xf numFmtId="165" fontId="3" fillId="0" borderId="13" xfId="0" applyNumberFormat="1" applyFont="1" applyBorder="1" applyAlignment="1">
      <alignment horizontal="center"/>
    </xf>
    <xf numFmtId="168" fontId="3" fillId="0" borderId="13" xfId="0" applyNumberFormat="1" applyFont="1" applyBorder="1" applyAlignment="1">
      <alignment horizontal="center"/>
    </xf>
    <xf numFmtId="164" fontId="17" fillId="0" borderId="0" xfId="0" applyNumberFormat="1" applyFont="1"/>
    <xf numFmtId="168" fontId="20" fillId="0" borderId="14" xfId="0" applyNumberFormat="1" applyFont="1" applyBorder="1" applyAlignment="1" applyProtection="1">
      <alignment vertical="center" wrapText="1"/>
      <protection locked="0"/>
    </xf>
    <xf numFmtId="0" fontId="24" fillId="0" borderId="0" xfId="0" applyFont="1" applyAlignment="1">
      <alignment vertical="center"/>
    </xf>
    <xf numFmtId="0" fontId="17" fillId="0" borderId="12" xfId="0" applyFont="1" applyBorder="1"/>
    <xf numFmtId="0" fontId="25" fillId="0" borderId="0" xfId="0" applyFont="1" applyAlignment="1">
      <alignment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164" fontId="3" fillId="4" borderId="25" xfId="0" applyNumberFormat="1" applyFont="1" applyFill="1" applyBorder="1" applyAlignment="1">
      <alignment horizontal="right" vertical="center"/>
    </xf>
    <xf numFmtId="164" fontId="3" fillId="4" borderId="27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/>
    </xf>
    <xf numFmtId="0" fontId="9" fillId="0" borderId="0" xfId="0" applyFont="1" applyAlignment="1" applyProtection="1">
      <alignment horizontal="right" vertical="center" wrapText="1"/>
      <protection locked="0"/>
    </xf>
    <xf numFmtId="0" fontId="7" fillId="2" borderId="0" xfId="0" applyFont="1" applyFill="1" applyAlignment="1">
      <alignment horizontal="center" wrapText="1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14" fillId="6" borderId="20" xfId="0" applyFont="1" applyFill="1" applyBorder="1" applyAlignment="1">
      <alignment horizontal="left" vertical="center" wrapText="1"/>
    </xf>
    <xf numFmtId="0" fontId="14" fillId="6" borderId="13" xfId="0" applyFont="1" applyFill="1" applyBorder="1" applyAlignment="1">
      <alignment horizontal="left" vertical="center" wrapText="1"/>
    </xf>
    <xf numFmtId="0" fontId="14" fillId="6" borderId="19" xfId="0" applyFont="1" applyFill="1" applyBorder="1" applyAlignment="1">
      <alignment horizontal="left" vertical="center" wrapText="1"/>
    </xf>
    <xf numFmtId="167" fontId="26" fillId="2" borderId="20" xfId="0" applyNumberFormat="1" applyFont="1" applyFill="1" applyBorder="1" applyAlignment="1">
      <alignment horizontal="left" vertical="center" wrapText="1"/>
    </xf>
    <xf numFmtId="167" fontId="26" fillId="2" borderId="13" xfId="0" applyNumberFormat="1" applyFont="1" applyFill="1" applyBorder="1" applyAlignment="1">
      <alignment horizontal="left" vertical="center" wrapText="1"/>
    </xf>
    <xf numFmtId="167" fontId="26" fillId="2" borderId="19" xfId="0" applyNumberFormat="1" applyFont="1" applyFill="1" applyBorder="1" applyAlignment="1">
      <alignment horizontal="left" vertical="center" wrapText="1"/>
    </xf>
    <xf numFmtId="0" fontId="3" fillId="0" borderId="0" xfId="0" applyFont="1" applyBorder="1"/>
    <xf numFmtId="0" fontId="2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7" fillId="0" borderId="28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/>
    </xf>
    <xf numFmtId="0" fontId="17" fillId="0" borderId="0" xfId="0" applyFont="1" applyBorder="1"/>
    <xf numFmtId="0" fontId="27" fillId="0" borderId="0" xfId="0" applyFont="1" applyBorder="1" applyAlignment="1">
      <alignment horizontal="right" vertical="top"/>
    </xf>
    <xf numFmtId="0" fontId="27" fillId="0" borderId="2" xfId="0" applyFont="1" applyBorder="1" applyAlignment="1">
      <alignment horizontal="left" vertical="top" wrapText="1"/>
    </xf>
    <xf numFmtId="0" fontId="27" fillId="0" borderId="0" xfId="0" applyFont="1" applyAlignment="1">
      <alignment horizontal="right" vertical="top" wrapText="1"/>
    </xf>
  </cellXfs>
  <cellStyles count="6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Composición</a:t>
            </a:r>
            <a:r>
              <a:rPr lang="en-US" sz="1600" b="1" baseline="0"/>
              <a:t> del Monto de las Ofertas Recibidas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'GIT-FR0036 Análisis de Razonabi'!$C$16</c:f>
              <c:strCache>
                <c:ptCount val="1"/>
                <c:pt idx="0">
                  <c:v>Componente de Diseño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'GIT-FR0036 Análisis de Razonabi'!$B$17:$B$22</c:f>
              <c:strCache>
                <c:ptCount val="6"/>
                <c:pt idx="0">
                  <c:v>Oferta 1</c:v>
                </c:pt>
                <c:pt idx="1">
                  <c:v>Oferta 2</c:v>
                </c:pt>
                <c:pt idx="2">
                  <c:v>Oferta 3</c:v>
                </c:pt>
                <c:pt idx="3">
                  <c:v>Oferta 4</c:v>
                </c:pt>
                <c:pt idx="4">
                  <c:v>Oferta 5</c:v>
                </c:pt>
                <c:pt idx="5">
                  <c:v>Oferta 6</c:v>
                </c:pt>
              </c:strCache>
            </c:strRef>
          </c:cat>
          <c:val>
            <c:numRef>
              <c:f>'GIT-FR0036 Análisis de Razonabi'!$C$17:$C$22</c:f>
              <c:numCache>
                <c:formatCode>"₡"#\ ##0.00</c:formatCode>
                <c:ptCount val="6"/>
                <c:pt idx="0">
                  <c:v>0.69</c:v>
                </c:pt>
                <c:pt idx="1">
                  <c:v>0.75</c:v>
                </c:pt>
                <c:pt idx="2">
                  <c:v>0.7</c:v>
                </c:pt>
                <c:pt idx="3">
                  <c:v>0.8</c:v>
                </c:pt>
                <c:pt idx="4">
                  <c:v>0.85</c:v>
                </c:pt>
                <c:pt idx="5">
                  <c:v>1.04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E-4AE7-8932-29B7A5E6C976}"/>
            </c:ext>
          </c:extLst>
        </c:ser>
        <c:ser>
          <c:idx val="1"/>
          <c:order val="1"/>
          <c:tx>
            <c:strRef>
              <c:f>'GIT-FR0036 Análisis de Razonabi'!$E$16</c:f>
              <c:strCache>
                <c:ptCount val="1"/>
                <c:pt idx="0">
                  <c:v>Componente de Construcción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'GIT-FR0036 Análisis de Razonabi'!$B$17:$B$22</c:f>
              <c:strCache>
                <c:ptCount val="6"/>
                <c:pt idx="0">
                  <c:v>Oferta 1</c:v>
                </c:pt>
                <c:pt idx="1">
                  <c:v>Oferta 2</c:v>
                </c:pt>
                <c:pt idx="2">
                  <c:v>Oferta 3</c:v>
                </c:pt>
                <c:pt idx="3">
                  <c:v>Oferta 4</c:v>
                </c:pt>
                <c:pt idx="4">
                  <c:v>Oferta 5</c:v>
                </c:pt>
                <c:pt idx="5">
                  <c:v>Oferta 6</c:v>
                </c:pt>
              </c:strCache>
            </c:strRef>
          </c:cat>
          <c:val>
            <c:numRef>
              <c:f>'GIT-FR0036 Análisis de Razonabi'!$E$17:$E$22</c:f>
              <c:numCache>
                <c:formatCode>"₡"#\ ##0.00</c:formatCode>
                <c:ptCount val="6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E-4AE7-8932-29B7A5E6C976}"/>
            </c:ext>
          </c:extLst>
        </c:ser>
        <c:ser>
          <c:idx val="2"/>
          <c:order val="2"/>
          <c:tx>
            <c:strRef>
              <c:f>'GIT-FR0036 Análisis de Razonabi'!$I$16</c:f>
              <c:strCache>
                <c:ptCount val="1"/>
                <c:pt idx="0">
                  <c:v>Componente de equipamiento médico o industrial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'GIT-FR0036 Análisis de Razonabi'!$B$17:$B$22</c:f>
              <c:strCache>
                <c:ptCount val="6"/>
                <c:pt idx="0">
                  <c:v>Oferta 1</c:v>
                </c:pt>
                <c:pt idx="1">
                  <c:v>Oferta 2</c:v>
                </c:pt>
                <c:pt idx="2">
                  <c:v>Oferta 3</c:v>
                </c:pt>
                <c:pt idx="3">
                  <c:v>Oferta 4</c:v>
                </c:pt>
                <c:pt idx="4">
                  <c:v>Oferta 5</c:v>
                </c:pt>
                <c:pt idx="5">
                  <c:v>Oferta 6</c:v>
                </c:pt>
              </c:strCache>
            </c:strRef>
          </c:cat>
          <c:val>
            <c:numRef>
              <c:f>'GIT-FR0036 Análisis de Razonabi'!$I$17:$I$22</c:f>
              <c:numCache>
                <c:formatCode>"₡"#\ ##0.00</c:formatCode>
                <c:ptCount val="6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7.5</c:v>
                </c:pt>
                <c:pt idx="4">
                  <c:v>7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DE-4AE7-8932-29B7A5E6C976}"/>
            </c:ext>
          </c:extLst>
        </c:ser>
        <c:ser>
          <c:idx val="3"/>
          <c:order val="3"/>
          <c:tx>
            <c:strRef>
              <c:f>'GIT-FR0036 Análisis de Razonabi'!$G$16</c:f>
              <c:strCache>
                <c:ptCount val="1"/>
                <c:pt idx="0">
                  <c:v>Componente de Mantenimiento infraestructura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'GIT-FR0036 Análisis de Razonabi'!$B$17:$B$22</c:f>
              <c:strCache>
                <c:ptCount val="6"/>
                <c:pt idx="0">
                  <c:v>Oferta 1</c:v>
                </c:pt>
                <c:pt idx="1">
                  <c:v>Oferta 2</c:v>
                </c:pt>
                <c:pt idx="2">
                  <c:v>Oferta 3</c:v>
                </c:pt>
                <c:pt idx="3">
                  <c:v>Oferta 4</c:v>
                </c:pt>
                <c:pt idx="4">
                  <c:v>Oferta 5</c:v>
                </c:pt>
                <c:pt idx="5">
                  <c:v>Oferta 6</c:v>
                </c:pt>
              </c:strCache>
            </c:strRef>
          </c:cat>
          <c:val>
            <c:numRef>
              <c:f>'GIT-FR0036 Análisis de Razonabi'!$G$17:$G$22</c:f>
              <c:numCache>
                <c:formatCode>"₡"#\ ##0.00</c:formatCode>
                <c:ptCount val="6"/>
                <c:pt idx="0">
                  <c:v>0.1</c:v>
                </c:pt>
                <c:pt idx="1">
                  <c:v>0.11</c:v>
                </c:pt>
                <c:pt idx="2">
                  <c:v>0.5</c:v>
                </c:pt>
                <c:pt idx="3">
                  <c:v>0.8</c:v>
                </c:pt>
                <c:pt idx="4">
                  <c:v>0.11</c:v>
                </c:pt>
                <c:pt idx="5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DE-4AE7-8932-29B7A5E6C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20640640"/>
        <c:axId val="120642176"/>
      </c:barChart>
      <c:lineChart>
        <c:grouping val="standard"/>
        <c:varyColors val="0"/>
        <c:ser>
          <c:idx val="5"/>
          <c:order val="4"/>
          <c:tx>
            <c:strRef>
              <c:f>'GIT-FR0036 Análisis de Razonabi'!$J$16</c:f>
              <c:strCache>
                <c:ptCount val="1"/>
                <c:pt idx="0">
                  <c:v>Total ofertado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'GIT-FR0036 Análisis de Razonabi'!$B$17:$B$22</c:f>
              <c:strCache>
                <c:ptCount val="6"/>
                <c:pt idx="0">
                  <c:v>Oferta 1</c:v>
                </c:pt>
                <c:pt idx="1">
                  <c:v>Oferta 2</c:v>
                </c:pt>
                <c:pt idx="2">
                  <c:v>Oferta 3</c:v>
                </c:pt>
                <c:pt idx="3">
                  <c:v>Oferta 4</c:v>
                </c:pt>
                <c:pt idx="4">
                  <c:v>Oferta 5</c:v>
                </c:pt>
                <c:pt idx="5">
                  <c:v>Oferta 6</c:v>
                </c:pt>
              </c:strCache>
            </c:strRef>
          </c:cat>
          <c:val>
            <c:numRef>
              <c:f>'GIT-FR0036 Análisis de Razonabi'!$J$17:$J$22</c:f>
              <c:numCache>
                <c:formatCode>"₡"#\ ##0.00</c:formatCode>
                <c:ptCount val="6"/>
                <c:pt idx="0">
                  <c:v>15.79</c:v>
                </c:pt>
                <c:pt idx="1">
                  <c:v>17.36</c:v>
                </c:pt>
                <c:pt idx="2">
                  <c:v>19.2</c:v>
                </c:pt>
                <c:pt idx="3">
                  <c:v>22.1</c:v>
                </c:pt>
                <c:pt idx="4">
                  <c:v>21.96</c:v>
                </c:pt>
                <c:pt idx="5">
                  <c:v>24.939999999999998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FDE-4AE7-8932-29B7A5E6C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40640"/>
        <c:axId val="120642176"/>
      </c:lineChart>
      <c:catAx>
        <c:axId val="12064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20642176"/>
        <c:crosses val="autoZero"/>
        <c:auto val="1"/>
        <c:lblAlgn val="ctr"/>
        <c:lblOffset val="100"/>
        <c:noMultiLvlLbl val="0"/>
      </c:catAx>
      <c:valAx>
        <c:axId val="12064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₡&quot;#\ 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20640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Ubicación de Ofertas en Bandas de Razonabilidad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'GIT-FR0036 Análisis de Razonabi'!$J$16</c:f>
              <c:strCache>
                <c:ptCount val="1"/>
                <c:pt idx="0">
                  <c:v>Total ofertado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('GIT-FR0036 Análisis de Razonabi'!$B$17:$B$22,'GIT-FR0036 Análisis de Razonabi'!$J$76:$J$78)</c:f>
              <c:strCache>
                <c:ptCount val="9"/>
                <c:pt idx="0">
                  <c:v>Oferta 1</c:v>
                </c:pt>
                <c:pt idx="1">
                  <c:v>Oferta 2</c:v>
                </c:pt>
                <c:pt idx="2">
                  <c:v>Oferta 3</c:v>
                </c:pt>
                <c:pt idx="3">
                  <c:v>Oferta 4</c:v>
                </c:pt>
                <c:pt idx="4">
                  <c:v>Oferta 5</c:v>
                </c:pt>
                <c:pt idx="5">
                  <c:v>Oferta 6</c:v>
                </c:pt>
                <c:pt idx="7">
                  <c:v>0</c:v>
                </c:pt>
                <c:pt idx="8">
                  <c:v>1</c:v>
                </c:pt>
              </c:strCache>
            </c:strRef>
          </c:cat>
          <c:val>
            <c:numRef>
              <c:f>'GIT-FR0036 Análisis de Razonabi'!$J$17:$J$22</c:f>
              <c:numCache>
                <c:formatCode>"₡"#\ ##0.00</c:formatCode>
                <c:ptCount val="6"/>
                <c:pt idx="0">
                  <c:v>15.79</c:v>
                </c:pt>
                <c:pt idx="1">
                  <c:v>17.36</c:v>
                </c:pt>
                <c:pt idx="2">
                  <c:v>19.2</c:v>
                </c:pt>
                <c:pt idx="3">
                  <c:v>22.1</c:v>
                </c:pt>
                <c:pt idx="4">
                  <c:v>21.96</c:v>
                </c:pt>
                <c:pt idx="5">
                  <c:v>24.939999999999998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79-4AFB-8891-FFC91608A4DA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4993408"/>
        <c:axId val="115011584"/>
      </c:lineChart>
      <c:scatterChart>
        <c:scatterStyle val="lineMarker"/>
        <c:varyColors val="0"/>
        <c:ser>
          <c:idx val="1"/>
          <c:order val="1"/>
          <c:tx>
            <c:strRef>
              <c:f>'GIT-FR0036 Análisis de Razonabi'!$K$76</c:f>
              <c:strCache>
                <c:ptCount val="1"/>
                <c:pt idx="0">
                  <c:v>Banda mínima Global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0742799662161776E-2"/>
                  <c:y val="5.45354855827883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es-C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B0B-4B0E-9A1A-DA5A581B4953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'GIT-FR0036 Análisis de Razonabi'!$J$77:$J$78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'GIT-FR0036 Análisis de Razonabi'!$K$77:$K$78</c:f>
              <c:numCache>
                <c:formatCode>"₡"#\ ##0.00</c:formatCode>
                <c:ptCount val="2"/>
                <c:pt idx="0">
                  <c:v>18.549999999999997</c:v>
                </c:pt>
                <c:pt idx="1">
                  <c:v>18.549999999999997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79-4AFB-8891-FFC91608A4DA}"/>
            </c:ext>
          </c:extLst>
        </c:ser>
        <c:ser>
          <c:idx val="0"/>
          <c:order val="2"/>
          <c:tx>
            <c:strRef>
              <c:f>'GIT-FR0036 Análisis de Razonabi'!$K$72</c:f>
              <c:strCache>
                <c:ptCount val="1"/>
                <c:pt idx="0">
                  <c:v>Banda Máxima Global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3270517229729023E-2"/>
                  <c:y val="-6.0276063012555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0B-4B0E-9A1A-DA5A581B49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>
                        <a:lumMod val="50000"/>
                      </a:schemeClr>
                    </a:solidFill>
                  </a:defRPr>
                </a:pPr>
                <a:endParaRPr lang="es-CR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'GIT-FR0036 Análisis de Razonabi'!$J$73:$J$74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'GIT-FR0036 Análisis de Razonabi'!$K$73:$K$74</c:f>
              <c:numCache>
                <c:formatCode>"₡"#\ ##0.00</c:formatCode>
                <c:ptCount val="2"/>
                <c:pt idx="0">
                  <c:v>23.64</c:v>
                </c:pt>
                <c:pt idx="1">
                  <c:v>23.64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79-4AFB-8891-FFC91608A4DA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115014656"/>
        <c:axId val="115013120"/>
      </c:scatterChart>
      <c:catAx>
        <c:axId val="11499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15011584"/>
        <c:crosses val="autoZero"/>
        <c:auto val="1"/>
        <c:lblAlgn val="ctr"/>
        <c:lblOffset val="100"/>
        <c:noMultiLvlLbl val="0"/>
      </c:catAx>
      <c:valAx>
        <c:axId val="11501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₡&quot;#\ 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14993408"/>
        <c:crosses val="autoZero"/>
        <c:crossBetween val="between"/>
      </c:valAx>
      <c:valAx>
        <c:axId val="115013120"/>
        <c:scaling>
          <c:orientation val="minMax"/>
          <c:min val="0"/>
        </c:scaling>
        <c:delete val="1"/>
        <c:axPos val="r"/>
        <c:numFmt formatCode="&quot;₡&quot;#\ ##0.00" sourceLinked="1"/>
        <c:majorTickMark val="none"/>
        <c:minorTickMark val="none"/>
        <c:tickLblPos val="none"/>
        <c:crossAx val="115014656"/>
        <c:crosses val="max"/>
        <c:crossBetween val="midCat"/>
      </c:valAx>
      <c:valAx>
        <c:axId val="115014656"/>
        <c:scaling>
          <c:orientation val="minMax"/>
          <c:max val="1"/>
        </c:scaling>
        <c:delete val="1"/>
        <c:axPos val="t"/>
        <c:numFmt formatCode="General" sourceLinked="1"/>
        <c:majorTickMark val="none"/>
        <c:minorTickMark val="none"/>
        <c:tickLblPos val="none"/>
        <c:crossAx val="115013120"/>
        <c:crosses val="max"/>
        <c:crossBetween val="midCat"/>
      </c:valAx>
      <c:dTable>
        <c:showHorzBorder val="1"/>
        <c:showVertBorder val="1"/>
        <c:showOutline val="1"/>
        <c:showKeys val="1"/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Composición</a:t>
            </a:r>
            <a:r>
              <a:rPr lang="en-US" sz="1600" b="1" baseline="0"/>
              <a:t> del Monto de las Ofertas Recibidas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18364114687416"/>
          <c:y val="0.11036278757290799"/>
          <c:w val="0.87881635885312581"/>
          <c:h val="0.754598458618202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'Razonabilidad (EM o indust)'!$G$16</c:f>
              <c:strCache>
                <c:ptCount val="1"/>
                <c:pt idx="0">
                  <c:v>Total ofertado Equipo médico o industrial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'Razonabilidad (EM o indust)'!$E$17:$E$22</c:f>
              <c:strCache>
                <c:ptCount val="6"/>
                <c:pt idx="0">
                  <c:v>Oferta 1</c:v>
                </c:pt>
                <c:pt idx="1">
                  <c:v>Oferta 2</c:v>
                </c:pt>
                <c:pt idx="2">
                  <c:v>Oferta 3</c:v>
                </c:pt>
                <c:pt idx="3">
                  <c:v>Oferta 4</c:v>
                </c:pt>
                <c:pt idx="4">
                  <c:v>Oferta 5</c:v>
                </c:pt>
                <c:pt idx="5">
                  <c:v>Oferta 6</c:v>
                </c:pt>
              </c:strCache>
            </c:strRef>
          </c:cat>
          <c:val>
            <c:numRef>
              <c:f>'Razonabilidad (EM o indust)'!$G$17:$G$22</c:f>
              <c:numCache>
                <c:formatCode>[$$-540A]#\ ##0.00</c:formatCode>
                <c:ptCount val="6"/>
                <c:pt idx="0">
                  <c:v>1000</c:v>
                </c:pt>
                <c:pt idx="1">
                  <c:v>1200</c:v>
                </c:pt>
                <c:pt idx="2">
                  <c:v>1300</c:v>
                </c:pt>
                <c:pt idx="3">
                  <c:v>1400</c:v>
                </c:pt>
                <c:pt idx="4">
                  <c:v>1500</c:v>
                </c:pt>
                <c:pt idx="5">
                  <c:v>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1-4BCE-A576-5FFAB6E43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640640"/>
        <c:axId val="120642176"/>
      </c:barChart>
      <c:lineChart>
        <c:grouping val="standard"/>
        <c:varyColors val="0"/>
        <c:ser>
          <c:idx val="5"/>
          <c:order val="1"/>
          <c:tx>
            <c:strRef>
              <c:f>'Razonabilidad (EM o indust)'!$G$16</c:f>
              <c:strCache>
                <c:ptCount val="1"/>
                <c:pt idx="0">
                  <c:v>Total ofertado Equipo médico o industrial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'Razonabilidad (EM o indust)'!$E$17:$E$22</c:f>
              <c:strCache>
                <c:ptCount val="6"/>
                <c:pt idx="0">
                  <c:v>Oferta 1</c:v>
                </c:pt>
                <c:pt idx="1">
                  <c:v>Oferta 2</c:v>
                </c:pt>
                <c:pt idx="2">
                  <c:v>Oferta 3</c:v>
                </c:pt>
                <c:pt idx="3">
                  <c:v>Oferta 4</c:v>
                </c:pt>
                <c:pt idx="4">
                  <c:v>Oferta 5</c:v>
                </c:pt>
                <c:pt idx="5">
                  <c:v>Oferta 6</c:v>
                </c:pt>
              </c:strCache>
            </c:strRef>
          </c:cat>
          <c:val>
            <c:numRef>
              <c:f>'Razonabilidad (EM o indust)'!$G$17:$G$22</c:f>
              <c:numCache>
                <c:formatCode>[$$-540A]#\ ##0.00</c:formatCode>
                <c:ptCount val="6"/>
                <c:pt idx="0">
                  <c:v>1000</c:v>
                </c:pt>
                <c:pt idx="1">
                  <c:v>1200</c:v>
                </c:pt>
                <c:pt idx="2">
                  <c:v>1300</c:v>
                </c:pt>
                <c:pt idx="3">
                  <c:v>1400</c:v>
                </c:pt>
                <c:pt idx="4">
                  <c:v>1500</c:v>
                </c:pt>
                <c:pt idx="5">
                  <c:v>950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D21-4BCE-A576-5FFAB6E43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40640"/>
        <c:axId val="120642176"/>
      </c:lineChart>
      <c:catAx>
        <c:axId val="12064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20642176"/>
        <c:crosses val="autoZero"/>
        <c:auto val="1"/>
        <c:lblAlgn val="ctr"/>
        <c:lblOffset val="100"/>
        <c:noMultiLvlLbl val="0"/>
      </c:catAx>
      <c:valAx>
        <c:axId val="12064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\ 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20640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Ubicación de Ofertas en Bandas de Razonabilidad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5399527888542417E-2"/>
          <c:y val="0.11978058720290329"/>
          <c:w val="0.931289634711439"/>
          <c:h val="0.70809007347473008"/>
        </c:manualLayout>
      </c:layout>
      <c:lineChart>
        <c:grouping val="standard"/>
        <c:varyColors val="0"/>
        <c:ser>
          <c:idx val="5"/>
          <c:order val="0"/>
          <c:tx>
            <c:strRef>
              <c:f>'Razonabilidad (EM o indust)'!$G$16</c:f>
              <c:strCache>
                <c:ptCount val="1"/>
                <c:pt idx="0">
                  <c:v>Total ofertado Equipo médico o industrial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('Razonabilidad (EM o indust)'!$E$17:$E$22,'Razonabilidad (EM o indust)'!$K$74:$K$76)</c:f>
              <c:strCache>
                <c:ptCount val="9"/>
                <c:pt idx="0">
                  <c:v>Oferta 1</c:v>
                </c:pt>
                <c:pt idx="1">
                  <c:v>Oferta 2</c:v>
                </c:pt>
                <c:pt idx="2">
                  <c:v>Oferta 3</c:v>
                </c:pt>
                <c:pt idx="3">
                  <c:v>Oferta 4</c:v>
                </c:pt>
                <c:pt idx="4">
                  <c:v>Oferta 5</c:v>
                </c:pt>
                <c:pt idx="5">
                  <c:v>Oferta 6</c:v>
                </c:pt>
                <c:pt idx="7">
                  <c:v>0</c:v>
                </c:pt>
                <c:pt idx="8">
                  <c:v>1</c:v>
                </c:pt>
              </c:strCache>
            </c:strRef>
          </c:cat>
          <c:val>
            <c:numRef>
              <c:f>'Razonabilidad (EM o indust)'!$G$17:$G$22</c:f>
              <c:numCache>
                <c:formatCode>[$$-540A]#\ ##0.00</c:formatCode>
                <c:ptCount val="6"/>
                <c:pt idx="0">
                  <c:v>1000</c:v>
                </c:pt>
                <c:pt idx="1">
                  <c:v>1200</c:v>
                </c:pt>
                <c:pt idx="2">
                  <c:v>1300</c:v>
                </c:pt>
                <c:pt idx="3">
                  <c:v>1400</c:v>
                </c:pt>
                <c:pt idx="4">
                  <c:v>1500</c:v>
                </c:pt>
                <c:pt idx="5">
                  <c:v>950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88-492A-BE34-08BF287C49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4993408"/>
        <c:axId val="115011584"/>
      </c:lineChart>
      <c:scatterChart>
        <c:scatterStyle val="lineMarker"/>
        <c:varyColors val="0"/>
        <c:ser>
          <c:idx val="1"/>
          <c:order val="1"/>
          <c:tx>
            <c:strRef>
              <c:f>'Razonabilidad (EM o indust)'!$L$74</c:f>
              <c:strCache>
                <c:ptCount val="1"/>
                <c:pt idx="0">
                  <c:v>Banda mínima de Equipo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1.5017181535642989E-16"/>
                  <c:y val="6.31235112938896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>
                          <a:lumMod val="50000"/>
                        </a:schemeClr>
                      </a:solidFill>
                    </a:defRPr>
                  </a:pPr>
                  <a:endParaRPr lang="es-C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57-4B61-A9B5-AF52D5FB21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s-C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'Razonabilidad (EM o indust)'!$K$75:$K$76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'Razonabilidad (EM o indust)'!$L$75:$L$76</c:f>
              <c:numCache>
                <c:formatCode>"₡"#\ ##0.00</c:formatCode>
                <c:ptCount val="2"/>
                <c:pt idx="0">
                  <c:v>973.75</c:v>
                </c:pt>
                <c:pt idx="1">
                  <c:v>973.75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88-492A-BE34-08BF287C493C}"/>
            </c:ext>
          </c:extLst>
        </c:ser>
        <c:ser>
          <c:idx val="0"/>
          <c:order val="2"/>
          <c:tx>
            <c:strRef>
              <c:f>'Razonabilidad (EM o indust)'!$L$70</c:f>
              <c:strCache>
                <c:ptCount val="1"/>
                <c:pt idx="0">
                  <c:v>Banda Máxima de Equipo 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3.0717317076965904E-3"/>
                  <c:y val="-4.5908008213737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57-4B61-A9B5-AF52D5FB21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>
                        <a:lumMod val="50000"/>
                      </a:schemeClr>
                    </a:solidFill>
                  </a:defRPr>
                </a:pPr>
                <a:endParaRPr lang="es-C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'Razonabilidad (EM o indust)'!$K$71:$K$72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'Razonabilidad (EM o indust)'!$L$71:$L$72</c:f>
              <c:numCache>
                <c:formatCode>"₡"#\ ##0.00</c:formatCode>
                <c:ptCount val="2"/>
                <c:pt idx="0">
                  <c:v>1575</c:v>
                </c:pt>
                <c:pt idx="1">
                  <c:v>1575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88-492A-BE34-08BF287C49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014656"/>
        <c:axId val="115013120"/>
      </c:scatterChart>
      <c:catAx>
        <c:axId val="11499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15011584"/>
        <c:crosses val="autoZero"/>
        <c:auto val="1"/>
        <c:lblAlgn val="ctr"/>
        <c:lblOffset val="100"/>
        <c:noMultiLvlLbl val="0"/>
      </c:catAx>
      <c:valAx>
        <c:axId val="11501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\ 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R"/>
          </a:p>
        </c:txPr>
        <c:crossAx val="114993408"/>
        <c:crosses val="autoZero"/>
        <c:crossBetween val="between"/>
      </c:valAx>
      <c:valAx>
        <c:axId val="115013120"/>
        <c:scaling>
          <c:orientation val="minMax"/>
          <c:min val="0"/>
        </c:scaling>
        <c:delete val="1"/>
        <c:axPos val="r"/>
        <c:numFmt formatCode="&quot;₡&quot;#\ ##0.00" sourceLinked="1"/>
        <c:majorTickMark val="none"/>
        <c:minorTickMark val="none"/>
        <c:tickLblPos val="none"/>
        <c:crossAx val="115014656"/>
        <c:crosses val="max"/>
        <c:crossBetween val="midCat"/>
      </c:valAx>
      <c:valAx>
        <c:axId val="115014656"/>
        <c:scaling>
          <c:orientation val="minMax"/>
          <c:max val="1"/>
        </c:scaling>
        <c:delete val="1"/>
        <c:axPos val="t"/>
        <c:numFmt formatCode="General" sourceLinked="1"/>
        <c:majorTickMark val="none"/>
        <c:minorTickMark val="none"/>
        <c:tickLblPos val="none"/>
        <c:crossAx val="115013120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244929</xdr:colOff>
      <xdr:row>22</xdr:row>
      <xdr:rowOff>113271</xdr:rowOff>
    </xdr:from>
    <xdr:to>
      <xdr:col>10</xdr:col>
      <xdr:colOff>830035</xdr:colOff>
      <xdr:row>45</xdr:row>
      <xdr:rowOff>108857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C89B6F-E189-4722-8FE0-80BD5A2DFC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1459218</xdr:colOff>
      <xdr:row>69</xdr:row>
      <xdr:rowOff>169976</xdr:rowOff>
    </xdr:from>
    <xdr:to>
      <xdr:col>10</xdr:col>
      <xdr:colOff>128155</xdr:colOff>
      <xdr:row>91</xdr:row>
      <xdr:rowOff>158689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2ECE81D4-3B7D-4CA5-A509-9BDD2210DA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52917</xdr:colOff>
      <xdr:row>0</xdr:row>
      <xdr:rowOff>148167</xdr:rowOff>
    </xdr:from>
    <xdr:to>
      <xdr:col>0</xdr:col>
      <xdr:colOff>662517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222A07A-2979-47D4-A765-ADD9D6C5B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17" y="148167"/>
          <a:ext cx="609600" cy="6043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1425990</xdr:colOff>
      <xdr:row>22</xdr:row>
      <xdr:rowOff>113272</xdr:rowOff>
    </xdr:from>
    <xdr:to>
      <xdr:col>11</xdr:col>
      <xdr:colOff>123149</xdr:colOff>
      <xdr:row>44</xdr:row>
      <xdr:rowOff>101985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30BFAC-9A89-4AF1-8787-9C9A8205B2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1459218</xdr:colOff>
      <xdr:row>68</xdr:row>
      <xdr:rowOff>169976</xdr:rowOff>
    </xdr:from>
    <xdr:to>
      <xdr:col>11</xdr:col>
      <xdr:colOff>128155</xdr:colOff>
      <xdr:row>90</xdr:row>
      <xdr:rowOff>158689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E89522C1-5E32-4C48-8D2E-76E2EC2595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52917</xdr:colOff>
      <xdr:row>0</xdr:row>
      <xdr:rowOff>148167</xdr:rowOff>
    </xdr:from>
    <xdr:to>
      <xdr:col>0</xdr:col>
      <xdr:colOff>662517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AB6E09-B1CF-4D98-BEAD-84658507F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17" y="148167"/>
          <a:ext cx="609600" cy="604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71CC7-7692-4AB9-9A33-35B3E8F4F15E}">
  <sheetPr>
    <pageSetUpPr fitToPage="1"/>
  </sheetPr>
  <dimension ref="A1:ME99"/>
  <sheetViews>
    <sheetView showGridLines="0" topLeftCell="A41" zoomScale="85" zoomScaleNormal="85" zoomScalePageLayoutView="90" workbookViewId="0">
      <selection activeCell="L60" sqref="L60"/>
    </sheetView>
  </sheetViews>
  <sheetFormatPr baseColWidth="10" defaultColWidth="11.25" defaultRowHeight="15" x14ac:dyDescent="0.2"/>
  <cols>
    <col min="1" max="1" width="10.5" style="1" customWidth="1"/>
    <col min="2" max="2" width="16.625" style="1" customWidth="1"/>
    <col min="3" max="3" width="19.25" style="1" bestFit="1" customWidth="1"/>
    <col min="4" max="4" width="2.25" style="1" bestFit="1" customWidth="1"/>
    <col min="5" max="5" width="19.25" style="1" bestFit="1" customWidth="1"/>
    <col min="6" max="6" width="2.25" style="1" bestFit="1" customWidth="1"/>
    <col min="7" max="7" width="22.125" style="1" customWidth="1"/>
    <col min="8" max="8" width="2.25" style="1" bestFit="1" customWidth="1"/>
    <col min="9" max="9" width="21.375" style="1" customWidth="1"/>
    <col min="10" max="10" width="24.5" style="19" bestFit="1" customWidth="1"/>
    <col min="11" max="11" width="13.25" style="19" customWidth="1"/>
    <col min="12" max="12" width="20.5" style="43" bestFit="1" customWidth="1"/>
    <col min="13" max="341" width="11.25" style="1"/>
    <col min="342" max="342" width="11.25" style="1" bestFit="1" customWidth="1"/>
    <col min="343" max="343" width="19.25" style="1" bestFit="1" customWidth="1"/>
    <col min="344" max="16384" width="11.25" style="1"/>
  </cols>
  <sheetData>
    <row r="1" spans="1:343" x14ac:dyDescent="0.2">
      <c r="MD1" s="2"/>
      <c r="ME1" s="2" t="s">
        <v>9</v>
      </c>
    </row>
    <row r="2" spans="1:343" ht="15.75" x14ac:dyDescent="0.25">
      <c r="B2" s="4" t="s">
        <v>11</v>
      </c>
      <c r="MD2" s="2"/>
      <c r="ME2" s="2"/>
    </row>
    <row r="3" spans="1:343" ht="18" x14ac:dyDescent="0.25">
      <c r="B3" s="10" t="s">
        <v>0</v>
      </c>
      <c r="I3" s="43" t="s">
        <v>27</v>
      </c>
      <c r="MD3" s="2"/>
      <c r="ME3" s="2"/>
    </row>
    <row r="4" spans="1:343" x14ac:dyDescent="0.2">
      <c r="B4" s="11" t="s">
        <v>12</v>
      </c>
      <c r="MD4" s="2"/>
      <c r="ME4" s="2"/>
    </row>
    <row r="5" spans="1:343" x14ac:dyDescent="0.2">
      <c r="MD5" s="2"/>
      <c r="ME5" s="2"/>
    </row>
    <row r="6" spans="1:343" ht="15.75" x14ac:dyDescent="0.25">
      <c r="A6" s="4" t="s">
        <v>2</v>
      </c>
      <c r="C6" s="9"/>
      <c r="D6" s="9"/>
      <c r="E6" s="9"/>
      <c r="F6" s="9"/>
      <c r="G6" s="9"/>
      <c r="MD6" s="2"/>
      <c r="ME6" s="2"/>
    </row>
    <row r="7" spans="1:343" ht="15.75" x14ac:dyDescent="0.25">
      <c r="A7" s="4" t="s">
        <v>13</v>
      </c>
      <c r="C7" s="12"/>
      <c r="D7" s="12"/>
      <c r="E7" s="12"/>
      <c r="F7" s="12"/>
      <c r="G7" s="12"/>
      <c r="MD7" s="2"/>
      <c r="ME7" s="2"/>
    </row>
    <row r="8" spans="1:343" ht="15.75" x14ac:dyDescent="0.25">
      <c r="A8" s="4" t="s">
        <v>14</v>
      </c>
      <c r="C8" s="12"/>
      <c r="D8" s="12"/>
      <c r="E8" s="12"/>
      <c r="F8" s="12"/>
      <c r="G8" s="12"/>
      <c r="MD8" s="2"/>
      <c r="ME8" s="2"/>
    </row>
    <row r="9" spans="1:343" x14ac:dyDescent="0.2">
      <c r="MD9" s="2"/>
      <c r="ME9" s="2"/>
    </row>
    <row r="10" spans="1:343" x14ac:dyDescent="0.2">
      <c r="MD10" s="2">
        <v>0</v>
      </c>
      <c r="ME10" s="3">
        <v>76988000000</v>
      </c>
    </row>
    <row r="11" spans="1:343" ht="15.75" x14ac:dyDescent="0.25">
      <c r="A11" s="4"/>
      <c r="B11" s="4"/>
      <c r="MD11" s="2"/>
      <c r="ME11" s="3"/>
    </row>
    <row r="12" spans="1:343" ht="16.5" thickBot="1" x14ac:dyDescent="0.3">
      <c r="A12" s="4"/>
      <c r="B12" s="4"/>
      <c r="MD12" s="2"/>
      <c r="ME12" s="3"/>
    </row>
    <row r="13" spans="1:343" ht="15.75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57"/>
      <c r="K13" s="58"/>
      <c r="MD13" s="2"/>
      <c r="ME13" s="2"/>
    </row>
    <row r="14" spans="1:343" ht="23.25" x14ac:dyDescent="0.35">
      <c r="A14" s="22"/>
      <c r="B14" s="107" t="s">
        <v>3</v>
      </c>
      <c r="C14" s="107"/>
      <c r="D14" s="107"/>
      <c r="E14" s="107"/>
      <c r="F14" s="107"/>
      <c r="G14" s="107"/>
      <c r="H14" s="107"/>
      <c r="I14" s="107"/>
      <c r="J14" s="107"/>
      <c r="K14" s="59"/>
      <c r="MD14" s="2"/>
      <c r="ME14" s="2" t="s">
        <v>10</v>
      </c>
    </row>
    <row r="15" spans="1:343" ht="15.75" thickBot="1" x14ac:dyDescent="0.25">
      <c r="A15" s="23"/>
      <c r="K15" s="59"/>
      <c r="MD15" s="2">
        <v>0</v>
      </c>
      <c r="ME15" s="3">
        <v>68172000000</v>
      </c>
    </row>
    <row r="16" spans="1:343" ht="48" thickBot="1" x14ac:dyDescent="0.3">
      <c r="A16" s="23"/>
      <c r="B16" s="30"/>
      <c r="C16" s="33" t="s">
        <v>23</v>
      </c>
      <c r="D16" s="33"/>
      <c r="E16" s="33" t="s">
        <v>24</v>
      </c>
      <c r="F16" s="33"/>
      <c r="G16" s="33" t="s">
        <v>25</v>
      </c>
      <c r="H16" s="33"/>
      <c r="I16" s="33" t="s">
        <v>26</v>
      </c>
      <c r="J16" s="60" t="s">
        <v>40</v>
      </c>
      <c r="K16" s="59"/>
      <c r="MC16" s="2">
        <v>1</v>
      </c>
      <c r="MD16" s="3">
        <v>68172000000</v>
      </c>
    </row>
    <row r="17" spans="1:342" ht="15.75" x14ac:dyDescent="0.25">
      <c r="A17" s="23"/>
      <c r="B17" s="5" t="s">
        <v>1</v>
      </c>
      <c r="C17" s="31">
        <v>0.69</v>
      </c>
      <c r="D17" s="31"/>
      <c r="E17" s="31">
        <v>10</v>
      </c>
      <c r="F17" s="31"/>
      <c r="G17" s="31">
        <v>0.1</v>
      </c>
      <c r="H17" s="31"/>
      <c r="I17" s="31">
        <v>5</v>
      </c>
      <c r="J17" s="61">
        <f t="shared" ref="J17:J22" si="0">SUM(C17:I17)</f>
        <v>15.79</v>
      </c>
      <c r="K17" s="59"/>
      <c r="MC17" s="2"/>
      <c r="MD17" s="2"/>
    </row>
    <row r="18" spans="1:342" ht="15.75" x14ac:dyDescent="0.25">
      <c r="A18" s="23"/>
      <c r="B18" s="5" t="s">
        <v>4</v>
      </c>
      <c r="C18" s="31">
        <v>0.75</v>
      </c>
      <c r="D18" s="31"/>
      <c r="E18" s="31">
        <v>11</v>
      </c>
      <c r="F18" s="31"/>
      <c r="G18" s="31">
        <v>0.11</v>
      </c>
      <c r="H18" s="31"/>
      <c r="I18" s="31">
        <v>5.5</v>
      </c>
      <c r="J18" s="61">
        <f t="shared" si="0"/>
        <v>17.36</v>
      </c>
      <c r="K18" s="59"/>
    </row>
    <row r="19" spans="1:342" ht="15.75" x14ac:dyDescent="0.25">
      <c r="A19" s="23"/>
      <c r="B19" s="5" t="s">
        <v>5</v>
      </c>
      <c r="C19" s="31">
        <v>0.7</v>
      </c>
      <c r="D19" s="31"/>
      <c r="E19" s="31">
        <v>12</v>
      </c>
      <c r="F19" s="31"/>
      <c r="G19" s="31">
        <v>0.5</v>
      </c>
      <c r="H19" s="31"/>
      <c r="I19" s="31">
        <v>6</v>
      </c>
      <c r="J19" s="61">
        <f t="shared" si="0"/>
        <v>19.2</v>
      </c>
      <c r="K19" s="59"/>
    </row>
    <row r="20" spans="1:342" ht="15.75" x14ac:dyDescent="0.25">
      <c r="A20" s="23"/>
      <c r="B20" s="5" t="s">
        <v>6</v>
      </c>
      <c r="C20" s="31">
        <v>0.8</v>
      </c>
      <c r="D20" s="31"/>
      <c r="E20" s="31">
        <v>13</v>
      </c>
      <c r="F20" s="31"/>
      <c r="G20" s="31">
        <v>0.8</v>
      </c>
      <c r="H20" s="31"/>
      <c r="I20" s="31">
        <v>7.5</v>
      </c>
      <c r="J20" s="61">
        <f t="shared" si="0"/>
        <v>22.1</v>
      </c>
      <c r="K20" s="59"/>
    </row>
    <row r="21" spans="1:342" ht="15.75" x14ac:dyDescent="0.25">
      <c r="A21" s="23"/>
      <c r="B21" s="5" t="s">
        <v>7</v>
      </c>
      <c r="C21" s="31">
        <v>0.85</v>
      </c>
      <c r="D21" s="31"/>
      <c r="E21" s="31">
        <v>14</v>
      </c>
      <c r="F21" s="31"/>
      <c r="G21" s="31">
        <v>0.11</v>
      </c>
      <c r="H21" s="31"/>
      <c r="I21" s="31">
        <v>7</v>
      </c>
      <c r="J21" s="61">
        <f t="shared" si="0"/>
        <v>21.96</v>
      </c>
      <c r="K21" s="59"/>
    </row>
    <row r="22" spans="1:342" ht="16.5" thickBot="1" x14ac:dyDescent="0.3">
      <c r="A22" s="23"/>
      <c r="B22" s="7" t="s">
        <v>8</v>
      </c>
      <c r="C22" s="32">
        <v>1.04</v>
      </c>
      <c r="D22" s="32"/>
      <c r="E22" s="32">
        <v>15</v>
      </c>
      <c r="F22" s="32"/>
      <c r="G22" s="32">
        <v>0.9</v>
      </c>
      <c r="H22" s="32"/>
      <c r="I22" s="32">
        <v>8</v>
      </c>
      <c r="J22" s="62">
        <f t="shared" si="0"/>
        <v>24.939999999999998</v>
      </c>
      <c r="K22" s="59"/>
    </row>
    <row r="23" spans="1:342" ht="15.75" x14ac:dyDescent="0.25">
      <c r="A23" s="23"/>
      <c r="B23" s="8"/>
      <c r="C23" s="6"/>
      <c r="D23" s="6"/>
      <c r="E23" s="6"/>
      <c r="F23" s="6"/>
      <c r="G23" s="6"/>
      <c r="H23" s="6"/>
      <c r="I23" s="6"/>
      <c r="J23" s="63"/>
      <c r="K23" s="59"/>
    </row>
    <row r="24" spans="1:342" ht="15.75" x14ac:dyDescent="0.25">
      <c r="A24" s="23"/>
      <c r="B24" s="8"/>
      <c r="C24" s="6"/>
      <c r="D24" s="6"/>
      <c r="E24" s="6"/>
      <c r="F24" s="6"/>
      <c r="G24" s="6"/>
      <c r="H24" s="6"/>
      <c r="I24" s="6"/>
      <c r="J24" s="63"/>
      <c r="K24" s="59"/>
    </row>
    <row r="25" spans="1:342" ht="15.75" x14ac:dyDescent="0.25">
      <c r="A25" s="23"/>
      <c r="B25" s="8"/>
      <c r="C25" s="6"/>
      <c r="D25" s="6"/>
      <c r="E25" s="6"/>
      <c r="F25" s="6"/>
      <c r="G25" s="6"/>
      <c r="H25" s="6"/>
      <c r="I25" s="6"/>
      <c r="J25" s="63"/>
      <c r="K25" s="59"/>
    </row>
    <row r="26" spans="1:342" ht="15.75" x14ac:dyDescent="0.25">
      <c r="A26" s="23"/>
      <c r="B26" s="8"/>
      <c r="C26" s="6"/>
      <c r="D26" s="6"/>
      <c r="E26" s="6"/>
      <c r="F26" s="6"/>
      <c r="G26" s="6"/>
      <c r="H26" s="6"/>
      <c r="I26" s="6"/>
      <c r="J26" s="63"/>
      <c r="K26" s="59"/>
    </row>
    <row r="27" spans="1:342" ht="15.75" x14ac:dyDescent="0.25">
      <c r="A27" s="23"/>
      <c r="B27" s="8"/>
      <c r="C27" s="6"/>
      <c r="D27" s="6"/>
      <c r="E27" s="6"/>
      <c r="F27" s="6"/>
      <c r="G27" s="6"/>
      <c r="H27" s="6"/>
      <c r="I27" s="6"/>
      <c r="J27" s="63"/>
      <c r="K27" s="59"/>
    </row>
    <row r="28" spans="1:342" ht="15.75" x14ac:dyDescent="0.25">
      <c r="A28" s="23"/>
      <c r="B28" s="8"/>
      <c r="C28" s="6"/>
      <c r="D28" s="6"/>
      <c r="E28" s="6"/>
      <c r="F28" s="6"/>
      <c r="G28" s="6"/>
      <c r="H28" s="6"/>
      <c r="I28" s="6"/>
      <c r="J28" s="63"/>
      <c r="K28" s="59"/>
    </row>
    <row r="29" spans="1:342" ht="15.75" x14ac:dyDescent="0.25">
      <c r="A29" s="23"/>
      <c r="B29" s="8"/>
      <c r="C29" s="6"/>
      <c r="D29" s="6"/>
      <c r="E29" s="6"/>
      <c r="F29" s="6"/>
      <c r="G29" s="6"/>
      <c r="H29" s="6"/>
      <c r="I29" s="6"/>
      <c r="J29" s="63"/>
      <c r="K29" s="59"/>
    </row>
    <row r="30" spans="1:342" ht="15.75" x14ac:dyDescent="0.25">
      <c r="A30" s="23"/>
      <c r="B30" s="8"/>
      <c r="C30" s="6"/>
      <c r="D30" s="6"/>
      <c r="E30" s="6"/>
      <c r="F30" s="6"/>
      <c r="G30" s="6"/>
      <c r="H30" s="6"/>
      <c r="I30" s="6"/>
      <c r="J30" s="63"/>
      <c r="K30" s="59"/>
    </row>
    <row r="31" spans="1:342" ht="15.75" x14ac:dyDescent="0.25">
      <c r="A31" s="23"/>
      <c r="B31" s="8"/>
      <c r="C31" s="6"/>
      <c r="D31" s="6"/>
      <c r="E31" s="6"/>
      <c r="F31" s="6"/>
      <c r="G31" s="6"/>
      <c r="H31" s="6"/>
      <c r="I31" s="6"/>
      <c r="J31" s="63"/>
      <c r="K31" s="59"/>
    </row>
    <row r="32" spans="1:342" ht="15.75" x14ac:dyDescent="0.25">
      <c r="A32" s="23"/>
      <c r="B32" s="8"/>
      <c r="C32" s="6"/>
      <c r="D32" s="6"/>
      <c r="E32" s="6"/>
      <c r="F32" s="6"/>
      <c r="G32" s="6"/>
      <c r="H32" s="6"/>
      <c r="I32" s="6"/>
      <c r="J32" s="63"/>
      <c r="K32" s="59"/>
    </row>
    <row r="33" spans="1:11" ht="15.75" x14ac:dyDescent="0.25">
      <c r="A33" s="23"/>
      <c r="B33" s="8"/>
      <c r="C33" s="6"/>
      <c r="D33" s="6"/>
      <c r="E33" s="6"/>
      <c r="F33" s="6"/>
      <c r="G33" s="6"/>
      <c r="H33" s="6"/>
      <c r="I33" s="6"/>
      <c r="J33" s="63"/>
      <c r="K33" s="59"/>
    </row>
    <row r="34" spans="1:11" ht="15.75" x14ac:dyDescent="0.25">
      <c r="A34" s="23"/>
      <c r="B34" s="8"/>
      <c r="C34" s="6"/>
      <c r="D34" s="6"/>
      <c r="E34" s="6"/>
      <c r="F34" s="6"/>
      <c r="G34" s="6"/>
      <c r="H34" s="6"/>
      <c r="I34" s="6"/>
      <c r="J34" s="63"/>
      <c r="K34" s="59"/>
    </row>
    <row r="35" spans="1:11" ht="15.75" x14ac:dyDescent="0.25">
      <c r="A35" s="23"/>
      <c r="B35" s="8"/>
      <c r="C35" s="6"/>
      <c r="D35" s="6"/>
      <c r="E35" s="6"/>
      <c r="F35" s="6"/>
      <c r="G35" s="6"/>
      <c r="H35" s="6"/>
      <c r="I35" s="6"/>
      <c r="J35" s="63"/>
      <c r="K35" s="59"/>
    </row>
    <row r="36" spans="1:11" ht="15.75" x14ac:dyDescent="0.25">
      <c r="A36" s="23"/>
      <c r="B36" s="8"/>
      <c r="C36" s="6"/>
      <c r="D36" s="6"/>
      <c r="E36" s="6"/>
      <c r="F36" s="6"/>
      <c r="G36" s="6"/>
      <c r="H36" s="6"/>
      <c r="I36" s="6"/>
      <c r="J36" s="63"/>
      <c r="K36" s="59"/>
    </row>
    <row r="37" spans="1:11" ht="15.75" x14ac:dyDescent="0.25">
      <c r="A37" s="23"/>
      <c r="B37" s="8"/>
      <c r="C37" s="6"/>
      <c r="D37" s="6"/>
      <c r="E37" s="6"/>
      <c r="F37" s="6"/>
      <c r="G37" s="6"/>
      <c r="H37" s="6"/>
      <c r="I37" s="6"/>
      <c r="J37" s="63"/>
      <c r="K37" s="59"/>
    </row>
    <row r="38" spans="1:11" ht="15.75" x14ac:dyDescent="0.25">
      <c r="A38" s="23"/>
      <c r="B38" s="8"/>
      <c r="C38" s="6"/>
      <c r="D38" s="6"/>
      <c r="E38" s="6"/>
      <c r="F38" s="6"/>
      <c r="G38" s="6"/>
      <c r="H38" s="6"/>
      <c r="I38" s="6"/>
      <c r="J38" s="63"/>
      <c r="K38" s="59"/>
    </row>
    <row r="39" spans="1:11" ht="15.75" x14ac:dyDescent="0.25">
      <c r="A39" s="23"/>
      <c r="B39" s="8"/>
      <c r="C39" s="6"/>
      <c r="D39" s="6"/>
      <c r="E39" s="6"/>
      <c r="F39" s="6"/>
      <c r="G39" s="6"/>
      <c r="H39" s="6"/>
      <c r="I39" s="6"/>
      <c r="J39" s="63"/>
      <c r="K39" s="59"/>
    </row>
    <row r="40" spans="1:11" ht="15.75" x14ac:dyDescent="0.25">
      <c r="A40" s="23"/>
      <c r="B40" s="8"/>
      <c r="C40" s="6"/>
      <c r="D40" s="6"/>
      <c r="E40" s="6"/>
      <c r="F40" s="6"/>
      <c r="G40" s="6"/>
      <c r="H40" s="6"/>
      <c r="I40" s="6"/>
      <c r="J40" s="63"/>
      <c r="K40" s="59"/>
    </row>
    <row r="41" spans="1:11" ht="15.75" x14ac:dyDescent="0.25">
      <c r="A41" s="23"/>
      <c r="B41" s="8"/>
      <c r="C41" s="6"/>
      <c r="D41" s="6"/>
      <c r="E41" s="6"/>
      <c r="F41" s="6"/>
      <c r="G41" s="6"/>
      <c r="H41" s="6"/>
      <c r="I41" s="6"/>
      <c r="J41" s="63"/>
      <c r="K41" s="59"/>
    </row>
    <row r="42" spans="1:11" ht="15.75" x14ac:dyDescent="0.25">
      <c r="A42" s="23"/>
      <c r="B42" s="8"/>
      <c r="C42" s="6"/>
      <c r="D42" s="6"/>
      <c r="E42" s="6"/>
      <c r="F42" s="6"/>
      <c r="G42" s="6"/>
      <c r="H42" s="6"/>
      <c r="I42" s="6"/>
      <c r="J42" s="63"/>
      <c r="K42" s="59"/>
    </row>
    <row r="43" spans="1:11" ht="15.75" x14ac:dyDescent="0.25">
      <c r="A43" s="23"/>
      <c r="B43" s="8"/>
      <c r="C43" s="6"/>
      <c r="D43" s="6"/>
      <c r="E43" s="6"/>
      <c r="F43" s="6"/>
      <c r="G43" s="6"/>
      <c r="H43" s="6"/>
      <c r="I43" s="6"/>
      <c r="J43" s="63"/>
      <c r="K43" s="59"/>
    </row>
    <row r="44" spans="1:11" ht="15.75" x14ac:dyDescent="0.25">
      <c r="A44" s="23"/>
      <c r="B44" s="8"/>
      <c r="C44" s="6"/>
      <c r="D44" s="6"/>
      <c r="E44" s="6"/>
      <c r="F44" s="6"/>
      <c r="G44" s="6"/>
      <c r="H44" s="6"/>
      <c r="I44" s="6"/>
      <c r="J44" s="63"/>
      <c r="K44" s="59"/>
    </row>
    <row r="45" spans="1:11" ht="15.75" x14ac:dyDescent="0.25">
      <c r="A45" s="23"/>
      <c r="B45" s="8"/>
      <c r="C45" s="6"/>
      <c r="D45" s="6"/>
      <c r="E45" s="6"/>
      <c r="F45" s="6"/>
      <c r="G45" s="6"/>
      <c r="H45" s="6"/>
      <c r="I45" s="6"/>
      <c r="J45" s="63"/>
      <c r="K45" s="59"/>
    </row>
    <row r="46" spans="1:11" ht="15.75" thickBot="1" x14ac:dyDescent="0.25">
      <c r="A46" s="24"/>
      <c r="B46" s="25"/>
      <c r="C46" s="25"/>
      <c r="D46" s="25"/>
      <c r="E46" s="25"/>
      <c r="F46" s="25"/>
      <c r="G46" s="25"/>
      <c r="H46" s="25"/>
      <c r="I46" s="25"/>
      <c r="J46" s="64"/>
      <c r="K46" s="65"/>
    </row>
    <row r="47" spans="1:11" ht="15.75" thickBot="1" x14ac:dyDescent="0.25"/>
    <row r="48" spans="1:11" x14ac:dyDescent="0.2">
      <c r="A48" s="26"/>
      <c r="B48" s="21"/>
      <c r="C48" s="21"/>
      <c r="D48" s="21"/>
      <c r="E48" s="21"/>
      <c r="F48" s="21"/>
      <c r="G48" s="21"/>
      <c r="H48" s="21"/>
      <c r="I48" s="21"/>
      <c r="J48" s="57"/>
      <c r="K48" s="58"/>
    </row>
    <row r="49" spans="1:11" ht="23.25" x14ac:dyDescent="0.35">
      <c r="A49" s="23"/>
      <c r="B49" s="109" t="s">
        <v>41</v>
      </c>
      <c r="C49" s="107"/>
      <c r="D49" s="107"/>
      <c r="E49" s="107"/>
      <c r="F49" s="107"/>
      <c r="G49" s="107"/>
      <c r="H49" s="107"/>
      <c r="I49" s="107"/>
      <c r="J49" s="107"/>
      <c r="K49" s="59"/>
    </row>
    <row r="50" spans="1:11" ht="15.75" thickBot="1" x14ac:dyDescent="0.25">
      <c r="A50" s="23"/>
      <c r="K50" s="59"/>
    </row>
    <row r="51" spans="1:11" ht="15.75" x14ac:dyDescent="0.2">
      <c r="A51" s="23"/>
      <c r="B51" s="98" t="s">
        <v>28</v>
      </c>
      <c r="C51" s="99"/>
      <c r="D51" s="99"/>
      <c r="E51" s="99"/>
      <c r="F51" s="99"/>
      <c r="G51" s="99"/>
      <c r="H51" s="99"/>
      <c r="I51" s="99"/>
      <c r="J51" s="100"/>
      <c r="K51" s="59"/>
    </row>
    <row r="52" spans="1:11" ht="16.5" thickBot="1" x14ac:dyDescent="0.25">
      <c r="A52" s="23"/>
      <c r="B52" s="101" t="s">
        <v>20</v>
      </c>
      <c r="C52" s="102"/>
      <c r="D52" s="102"/>
      <c r="E52" s="102"/>
      <c r="F52" s="102"/>
      <c r="G52" s="102"/>
      <c r="H52" s="102"/>
      <c r="I52" s="102"/>
      <c r="J52" s="83" t="s">
        <v>21</v>
      </c>
      <c r="K52" s="59"/>
    </row>
    <row r="53" spans="1:11" ht="64.5" customHeight="1" x14ac:dyDescent="0.2">
      <c r="A53" s="23"/>
      <c r="B53" s="103" t="s">
        <v>29</v>
      </c>
      <c r="C53" s="80" t="s">
        <v>30</v>
      </c>
      <c r="D53" s="77" t="s">
        <v>31</v>
      </c>
      <c r="E53" s="80" t="s">
        <v>32</v>
      </c>
      <c r="F53" s="77" t="s">
        <v>31</v>
      </c>
      <c r="G53" s="80" t="s">
        <v>33</v>
      </c>
      <c r="H53" s="77" t="s">
        <v>31</v>
      </c>
      <c r="I53" s="80" t="s">
        <v>34</v>
      </c>
      <c r="J53" s="105">
        <f>SUM(C54:I54)</f>
        <v>18.549999999999997</v>
      </c>
      <c r="K53" s="59"/>
    </row>
    <row r="54" spans="1:11" ht="16.5" thickBot="1" x14ac:dyDescent="0.25">
      <c r="A54" s="23"/>
      <c r="B54" s="104"/>
      <c r="C54" s="81">
        <v>0.85</v>
      </c>
      <c r="D54" s="45"/>
      <c r="E54" s="81">
        <v>12.6</v>
      </c>
      <c r="F54" s="45"/>
      <c r="G54" s="82">
        <v>0.1</v>
      </c>
      <c r="H54" s="45"/>
      <c r="I54" s="81">
        <v>5</v>
      </c>
      <c r="J54" s="106"/>
      <c r="K54" s="59"/>
    </row>
    <row r="55" spans="1:11" ht="60" x14ac:dyDescent="0.2">
      <c r="A55" s="23"/>
      <c r="B55" s="103" t="s">
        <v>35</v>
      </c>
      <c r="C55" s="80" t="s">
        <v>36</v>
      </c>
      <c r="D55" s="77" t="s">
        <v>31</v>
      </c>
      <c r="E55" s="80" t="s">
        <v>37</v>
      </c>
      <c r="F55" s="77" t="s">
        <v>31</v>
      </c>
      <c r="G55" s="80" t="s">
        <v>38</v>
      </c>
      <c r="H55" s="77" t="s">
        <v>31</v>
      </c>
      <c r="I55" s="80" t="s">
        <v>39</v>
      </c>
      <c r="J55" s="105">
        <f>SUM(C56:I56)</f>
        <v>23.64</v>
      </c>
      <c r="K55" s="59"/>
    </row>
    <row r="56" spans="1:11" ht="16.5" thickBot="1" x14ac:dyDescent="0.25">
      <c r="A56" s="23"/>
      <c r="B56" s="104"/>
      <c r="C56" s="81">
        <v>1.04</v>
      </c>
      <c r="D56" s="45"/>
      <c r="E56" s="81">
        <v>15.4</v>
      </c>
      <c r="F56" s="45"/>
      <c r="G56" s="82">
        <v>0.2</v>
      </c>
      <c r="H56" s="45"/>
      <c r="I56" s="81">
        <v>7</v>
      </c>
      <c r="J56" s="106"/>
      <c r="K56" s="59"/>
    </row>
    <row r="57" spans="1:11" ht="35.25" customHeight="1" x14ac:dyDescent="0.2">
      <c r="A57" s="23"/>
      <c r="B57" s="125" t="s">
        <v>48</v>
      </c>
      <c r="C57" s="124" t="s">
        <v>49</v>
      </c>
      <c r="D57" s="124"/>
      <c r="E57" s="124"/>
      <c r="F57" s="124"/>
      <c r="G57" s="124"/>
      <c r="H57" s="124"/>
      <c r="I57" s="124"/>
      <c r="J57" s="124"/>
      <c r="K57" s="59"/>
    </row>
    <row r="58" spans="1:11" ht="15.75" thickBot="1" x14ac:dyDescent="0.25">
      <c r="A58" s="24"/>
      <c r="B58" s="25"/>
      <c r="C58" s="25"/>
      <c r="D58" s="25"/>
      <c r="E58" s="25"/>
      <c r="F58" s="25"/>
      <c r="G58" s="25"/>
      <c r="H58" s="25"/>
      <c r="I58" s="25"/>
      <c r="J58" s="64"/>
      <c r="K58" s="65"/>
    </row>
    <row r="59" spans="1:11" ht="15.75" thickBot="1" x14ac:dyDescent="0.25"/>
    <row r="60" spans="1:11" x14ac:dyDescent="0.2">
      <c r="A60" s="26"/>
      <c r="B60" s="21"/>
      <c r="C60" s="21"/>
      <c r="D60" s="21"/>
      <c r="E60" s="21"/>
      <c r="F60" s="21"/>
      <c r="G60" s="21"/>
      <c r="H60" s="21"/>
      <c r="I60" s="21"/>
      <c r="J60" s="57"/>
      <c r="K60" s="58"/>
    </row>
    <row r="61" spans="1:11" ht="23.25" x14ac:dyDescent="0.35">
      <c r="A61" s="23"/>
      <c r="B61" s="107" t="s">
        <v>16</v>
      </c>
      <c r="C61" s="107"/>
      <c r="D61" s="107"/>
      <c r="E61" s="107"/>
      <c r="F61" s="107"/>
      <c r="G61" s="107"/>
      <c r="H61" s="107"/>
      <c r="I61" s="107"/>
      <c r="J61" s="107"/>
      <c r="K61" s="59"/>
    </row>
    <row r="62" spans="1:11" x14ac:dyDescent="0.2">
      <c r="A62" s="23"/>
      <c r="K62" s="59"/>
    </row>
    <row r="63" spans="1:11" ht="15.75" x14ac:dyDescent="0.25">
      <c r="A63" s="23"/>
      <c r="D63" s="68"/>
      <c r="E63" s="68" t="str">
        <f t="shared" ref="E63:E69" si="1">+J16</f>
        <v>Total ofertado</v>
      </c>
      <c r="F63" s="68"/>
      <c r="G63" s="68" t="str">
        <f>+B53</f>
        <v>Banda mínima Global</v>
      </c>
      <c r="H63" s="68"/>
      <c r="I63" s="68" t="str">
        <f>+B55</f>
        <v>Banda Máxima Global</v>
      </c>
      <c r="K63" s="59"/>
    </row>
    <row r="64" spans="1:11" ht="15.75" x14ac:dyDescent="0.25">
      <c r="A64" s="23"/>
      <c r="C64" s="70" t="str">
        <f t="shared" ref="C64:C69" si="2">+B17</f>
        <v>Oferta 1</v>
      </c>
      <c r="E64" s="72">
        <f t="shared" si="1"/>
        <v>15.79</v>
      </c>
      <c r="F64" s="73"/>
      <c r="G64" s="74">
        <f>+$J$53</f>
        <v>18.549999999999997</v>
      </c>
      <c r="H64" s="75"/>
      <c r="I64" s="74">
        <f>$J$55</f>
        <v>23.64</v>
      </c>
      <c r="K64" s="59"/>
    </row>
    <row r="65" spans="1:11" ht="15.75" x14ac:dyDescent="0.25">
      <c r="A65" s="23"/>
      <c r="C65" s="71" t="str">
        <f t="shared" si="2"/>
        <v>Oferta 2</v>
      </c>
      <c r="E65" s="69">
        <f t="shared" si="1"/>
        <v>17.36</v>
      </c>
      <c r="F65" s="73"/>
      <c r="G65" s="74">
        <f t="shared" ref="G65:G69" si="3">+$J$53</f>
        <v>18.549999999999997</v>
      </c>
      <c r="H65" s="75"/>
      <c r="I65" s="74">
        <f t="shared" ref="I65:I69" si="4">$J$55</f>
        <v>23.64</v>
      </c>
      <c r="K65" s="59"/>
    </row>
    <row r="66" spans="1:11" ht="15.75" x14ac:dyDescent="0.25">
      <c r="A66" s="23"/>
      <c r="C66" s="71" t="str">
        <f t="shared" si="2"/>
        <v>Oferta 3</v>
      </c>
      <c r="E66" s="69">
        <f t="shared" si="1"/>
        <v>19.2</v>
      </c>
      <c r="F66" s="73"/>
      <c r="G66" s="74">
        <f t="shared" si="3"/>
        <v>18.549999999999997</v>
      </c>
      <c r="H66" s="75"/>
      <c r="I66" s="74">
        <f t="shared" si="4"/>
        <v>23.64</v>
      </c>
      <c r="K66" s="59"/>
    </row>
    <row r="67" spans="1:11" ht="15.75" x14ac:dyDescent="0.25">
      <c r="A67" s="23"/>
      <c r="C67" s="71" t="str">
        <f t="shared" si="2"/>
        <v>Oferta 4</v>
      </c>
      <c r="E67" s="69">
        <f t="shared" si="1"/>
        <v>22.1</v>
      </c>
      <c r="F67" s="73"/>
      <c r="G67" s="74">
        <f t="shared" si="3"/>
        <v>18.549999999999997</v>
      </c>
      <c r="H67" s="75"/>
      <c r="I67" s="74">
        <f t="shared" si="4"/>
        <v>23.64</v>
      </c>
      <c r="K67" s="59"/>
    </row>
    <row r="68" spans="1:11" ht="15.75" x14ac:dyDescent="0.25">
      <c r="A68" s="23"/>
      <c r="C68" s="71" t="str">
        <f t="shared" si="2"/>
        <v>Oferta 5</v>
      </c>
      <c r="E68" s="69">
        <f t="shared" si="1"/>
        <v>21.96</v>
      </c>
      <c r="F68" s="73"/>
      <c r="G68" s="74">
        <f t="shared" si="3"/>
        <v>18.549999999999997</v>
      </c>
      <c r="H68" s="75"/>
      <c r="I68" s="74">
        <f t="shared" si="4"/>
        <v>23.64</v>
      </c>
      <c r="J68" s="55"/>
      <c r="K68" s="79"/>
    </row>
    <row r="69" spans="1:11" ht="15.75" x14ac:dyDescent="0.25">
      <c r="A69" s="23"/>
      <c r="C69" s="71" t="str">
        <f t="shared" si="2"/>
        <v>Oferta 6</v>
      </c>
      <c r="D69" s="13"/>
      <c r="E69" s="69">
        <f t="shared" si="1"/>
        <v>24.939999999999998</v>
      </c>
      <c r="F69" s="8"/>
      <c r="G69" s="74">
        <f t="shared" si="3"/>
        <v>18.549999999999997</v>
      </c>
      <c r="H69" s="76"/>
      <c r="I69" s="74">
        <f t="shared" si="4"/>
        <v>23.64</v>
      </c>
      <c r="J69" s="78"/>
      <c r="K69" s="79"/>
    </row>
    <row r="70" spans="1:11" x14ac:dyDescent="0.2">
      <c r="A70" s="23"/>
      <c r="J70" s="55"/>
      <c r="K70" s="56"/>
    </row>
    <row r="71" spans="1:11" x14ac:dyDescent="0.2">
      <c r="A71" s="23"/>
      <c r="J71" s="55"/>
      <c r="K71" s="56"/>
    </row>
    <row r="72" spans="1:11" ht="24" x14ac:dyDescent="0.2">
      <c r="A72" s="23"/>
      <c r="J72" s="55"/>
      <c r="K72" s="67" t="str">
        <f>+B55</f>
        <v>Banda Máxima Global</v>
      </c>
    </row>
    <row r="73" spans="1:11" x14ac:dyDescent="0.2">
      <c r="A73" s="23"/>
      <c r="J73" s="38">
        <v>0</v>
      </c>
      <c r="K73" s="36">
        <f>+J55</f>
        <v>23.64</v>
      </c>
    </row>
    <row r="74" spans="1:11" x14ac:dyDescent="0.2">
      <c r="A74" s="23"/>
      <c r="J74" s="38">
        <v>1</v>
      </c>
      <c r="K74" s="36">
        <f>+J55</f>
        <v>23.64</v>
      </c>
    </row>
    <row r="75" spans="1:11" x14ac:dyDescent="0.2">
      <c r="A75" s="23"/>
      <c r="J75" s="38"/>
      <c r="K75" s="35"/>
    </row>
    <row r="76" spans="1:11" ht="24" x14ac:dyDescent="0.2">
      <c r="A76" s="23"/>
      <c r="J76" s="38"/>
      <c r="K76" s="67" t="str">
        <f>+B53</f>
        <v>Banda mínima Global</v>
      </c>
    </row>
    <row r="77" spans="1:11" x14ac:dyDescent="0.2">
      <c r="A77" s="23"/>
      <c r="J77" s="38">
        <v>0</v>
      </c>
      <c r="K77" s="36">
        <f>+J53</f>
        <v>18.549999999999997</v>
      </c>
    </row>
    <row r="78" spans="1:11" x14ac:dyDescent="0.2">
      <c r="A78" s="23"/>
      <c r="J78" s="39">
        <v>1</v>
      </c>
      <c r="K78" s="37">
        <f>+J53</f>
        <v>18.549999999999997</v>
      </c>
    </row>
    <row r="79" spans="1:11" x14ac:dyDescent="0.2">
      <c r="A79" s="23"/>
      <c r="J79" s="55"/>
      <c r="K79" s="79"/>
    </row>
    <row r="80" spans="1:11" x14ac:dyDescent="0.2">
      <c r="A80" s="23"/>
      <c r="J80" s="55"/>
      <c r="K80" s="79"/>
    </row>
    <row r="81" spans="1:11" x14ac:dyDescent="0.2">
      <c r="A81" s="23"/>
      <c r="J81" s="55"/>
      <c r="K81" s="79"/>
    </row>
    <row r="82" spans="1:11" x14ac:dyDescent="0.2">
      <c r="A82" s="23"/>
      <c r="K82" s="59"/>
    </row>
    <row r="83" spans="1:11" x14ac:dyDescent="0.2">
      <c r="A83" s="23"/>
      <c r="K83" s="59"/>
    </row>
    <row r="84" spans="1:11" x14ac:dyDescent="0.2">
      <c r="A84" s="23"/>
      <c r="K84" s="59"/>
    </row>
    <row r="85" spans="1:11" ht="15.75" customHeight="1" x14ac:dyDescent="0.2">
      <c r="A85" s="23"/>
      <c r="K85" s="59"/>
    </row>
    <row r="86" spans="1:11" x14ac:dyDescent="0.2">
      <c r="A86" s="23"/>
      <c r="K86" s="59"/>
    </row>
    <row r="87" spans="1:11" x14ac:dyDescent="0.2">
      <c r="A87" s="23"/>
      <c r="K87" s="59"/>
    </row>
    <row r="88" spans="1:11" x14ac:dyDescent="0.2">
      <c r="A88" s="23"/>
      <c r="K88" s="59"/>
    </row>
    <row r="89" spans="1:11" ht="15.75" customHeight="1" x14ac:dyDescent="0.2">
      <c r="A89" s="23"/>
      <c r="K89" s="59"/>
    </row>
    <row r="90" spans="1:11" x14ac:dyDescent="0.2">
      <c r="A90" s="23"/>
      <c r="K90" s="59"/>
    </row>
    <row r="91" spans="1:11" x14ac:dyDescent="0.2">
      <c r="A91" s="23"/>
      <c r="K91" s="59"/>
    </row>
    <row r="92" spans="1:11" x14ac:dyDescent="0.2">
      <c r="A92" s="23"/>
      <c r="K92" s="59"/>
    </row>
    <row r="93" spans="1:11" x14ac:dyDescent="0.2">
      <c r="A93" s="23"/>
      <c r="K93" s="59"/>
    </row>
    <row r="94" spans="1:11" x14ac:dyDescent="0.2">
      <c r="A94" s="23"/>
      <c r="B94" s="1" t="s">
        <v>22</v>
      </c>
      <c r="C94" s="9"/>
      <c r="D94" s="9"/>
      <c r="E94" s="9"/>
      <c r="F94" s="9"/>
      <c r="G94" s="9"/>
      <c r="H94" s="9"/>
      <c r="I94" s="9"/>
      <c r="J94" s="66"/>
      <c r="K94" s="59"/>
    </row>
    <row r="95" spans="1:11" x14ac:dyDescent="0.2">
      <c r="A95" s="23"/>
      <c r="K95" s="59"/>
    </row>
    <row r="96" spans="1:11" x14ac:dyDescent="0.2">
      <c r="A96" s="23"/>
      <c r="B96" s="108" t="s">
        <v>17</v>
      </c>
      <c r="C96" s="108"/>
      <c r="D96" s="108"/>
      <c r="E96" s="108"/>
      <c r="F96" s="42"/>
      <c r="G96" s="15"/>
      <c r="H96" s="15"/>
      <c r="I96" s="16"/>
      <c r="K96" s="59"/>
    </row>
    <row r="97" spans="1:11" x14ac:dyDescent="0.2">
      <c r="A97" s="23"/>
      <c r="B97" s="17"/>
      <c r="C97" s="17"/>
      <c r="D97" s="17"/>
      <c r="E97" s="17"/>
      <c r="F97" s="17"/>
      <c r="G97" s="17" t="s">
        <v>18</v>
      </c>
      <c r="H97" s="17"/>
      <c r="I97" s="18"/>
      <c r="K97" s="59"/>
    </row>
    <row r="98" spans="1:11" x14ac:dyDescent="0.2">
      <c r="A98" s="23"/>
      <c r="B98" s="17"/>
      <c r="C98" s="17"/>
      <c r="D98" s="17"/>
      <c r="E98" s="17"/>
      <c r="F98" s="17"/>
      <c r="G98" s="17" t="s">
        <v>19</v>
      </c>
      <c r="H98" s="17"/>
      <c r="I98" s="18"/>
      <c r="K98" s="59"/>
    </row>
    <row r="99" spans="1:11" ht="15.75" thickBot="1" x14ac:dyDescent="0.25">
      <c r="A99" s="24"/>
      <c r="B99" s="27"/>
      <c r="C99" s="28"/>
      <c r="D99" s="28"/>
      <c r="E99" s="28"/>
      <c r="F99" s="28"/>
      <c r="G99" s="28"/>
      <c r="H99" s="28"/>
      <c r="I99" s="29"/>
      <c r="J99" s="64"/>
      <c r="K99" s="65"/>
    </row>
  </sheetData>
  <mergeCells count="11">
    <mergeCell ref="B61:J61"/>
    <mergeCell ref="B96:E96"/>
    <mergeCell ref="B14:J14"/>
    <mergeCell ref="B49:J49"/>
    <mergeCell ref="C57:J57"/>
    <mergeCell ref="B51:J51"/>
    <mergeCell ref="B52:I52"/>
    <mergeCell ref="B53:B54"/>
    <mergeCell ref="J53:J54"/>
    <mergeCell ref="B55:B56"/>
    <mergeCell ref="J55:J56"/>
  </mergeCells>
  <printOptions horizontalCentered="1" verticalCentered="1"/>
  <pageMargins left="0" right="0" top="0" bottom="0" header="0" footer="0"/>
  <pageSetup scale="61" orientation="portrait" r:id="rId1"/>
  <headerFooter>
    <oddFooter>&amp;C&amp;10F-EE- V01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98A11-1D6E-4FF4-857F-29552CFC764C}">
  <sheetPr>
    <pageSetUpPr fitToPage="1"/>
  </sheetPr>
  <dimension ref="A1:MG98"/>
  <sheetViews>
    <sheetView showGridLines="0" tabSelected="1" zoomScale="85" zoomScaleNormal="85" zoomScalePageLayoutView="90" workbookViewId="0">
      <selection activeCell="N62" sqref="N62"/>
    </sheetView>
  </sheetViews>
  <sheetFormatPr baseColWidth="10" defaultColWidth="11.25" defaultRowHeight="15" x14ac:dyDescent="0.2"/>
  <cols>
    <col min="1" max="1" width="10.5" style="1" customWidth="1"/>
    <col min="2" max="2" width="12.625" style="1" customWidth="1"/>
    <col min="3" max="3" width="19.25" style="1" bestFit="1" customWidth="1"/>
    <col min="4" max="4" width="5" style="1" customWidth="1"/>
    <col min="5" max="5" width="19.25" style="1" customWidth="1"/>
    <col min="6" max="6" width="5" style="1" customWidth="1"/>
    <col min="7" max="7" width="15.875" style="1" customWidth="1"/>
    <col min="8" max="8" width="5.375" style="1" customWidth="1"/>
    <col min="9" max="9" width="18.625" style="1" customWidth="1"/>
    <col min="10" max="10" width="17.5" style="43" customWidth="1"/>
    <col min="11" max="11" width="3.5" style="43" bestFit="1" customWidth="1"/>
    <col min="12" max="12" width="8.125" style="43" customWidth="1"/>
    <col min="13" max="13" width="20.5" style="43" bestFit="1" customWidth="1"/>
    <col min="14" max="343" width="11.25" style="1"/>
    <col min="344" max="344" width="11.25" style="1" bestFit="1" customWidth="1"/>
    <col min="345" max="345" width="19.25" style="1" bestFit="1" customWidth="1"/>
    <col min="346" max="16384" width="11.25" style="1"/>
  </cols>
  <sheetData>
    <row r="1" spans="1:345" x14ac:dyDescent="0.2">
      <c r="K1" s="48"/>
      <c r="MF1" s="2"/>
      <c r="MG1" s="2" t="s">
        <v>9</v>
      </c>
    </row>
    <row r="2" spans="1:345" ht="15.75" x14ac:dyDescent="0.25">
      <c r="B2" s="4" t="s">
        <v>11</v>
      </c>
      <c r="K2" s="48"/>
      <c r="MF2" s="2"/>
      <c r="MG2" s="2"/>
    </row>
    <row r="3" spans="1:345" ht="18" x14ac:dyDescent="0.25">
      <c r="B3" s="10" t="s">
        <v>0</v>
      </c>
      <c r="I3" s="44" t="s">
        <v>27</v>
      </c>
      <c r="K3" s="48"/>
      <c r="MF3" s="2"/>
      <c r="MG3" s="2"/>
    </row>
    <row r="4" spans="1:345" x14ac:dyDescent="0.2">
      <c r="B4" s="11" t="s">
        <v>12</v>
      </c>
      <c r="K4" s="48"/>
      <c r="MF4" s="2"/>
      <c r="MG4" s="2"/>
    </row>
    <row r="5" spans="1:345" x14ac:dyDescent="0.2">
      <c r="K5" s="48"/>
      <c r="MF5" s="2"/>
      <c r="MG5" s="2"/>
    </row>
    <row r="6" spans="1:345" ht="15.75" x14ac:dyDescent="0.25">
      <c r="A6" s="4" t="s">
        <v>2</v>
      </c>
      <c r="C6" s="9"/>
      <c r="D6" s="9"/>
      <c r="E6" s="9"/>
      <c r="F6" s="9"/>
      <c r="G6" s="9"/>
      <c r="K6" s="48"/>
      <c r="MF6" s="2"/>
      <c r="MG6" s="2"/>
    </row>
    <row r="7" spans="1:345" ht="15.75" x14ac:dyDescent="0.25">
      <c r="A7" s="4" t="s">
        <v>13</v>
      </c>
      <c r="C7" s="12"/>
      <c r="D7" s="12"/>
      <c r="E7" s="12"/>
      <c r="F7" s="12"/>
      <c r="G7" s="12"/>
      <c r="K7" s="48"/>
      <c r="MF7" s="2"/>
      <c r="MG7" s="2"/>
    </row>
    <row r="8" spans="1:345" ht="15.75" x14ac:dyDescent="0.25">
      <c r="A8" s="4" t="s">
        <v>14</v>
      </c>
      <c r="C8" s="12"/>
      <c r="D8" s="12"/>
      <c r="E8" s="12"/>
      <c r="F8" s="12"/>
      <c r="G8" s="12"/>
      <c r="K8" s="48"/>
      <c r="MF8" s="2"/>
      <c r="MG8" s="2"/>
    </row>
    <row r="9" spans="1:345" x14ac:dyDescent="0.2">
      <c r="K9" s="48"/>
      <c r="MF9" s="2"/>
      <c r="MG9" s="2"/>
    </row>
    <row r="10" spans="1:345" x14ac:dyDescent="0.2">
      <c r="MF10" s="2">
        <v>0</v>
      </c>
      <c r="MG10" s="3">
        <v>76988000000</v>
      </c>
    </row>
    <row r="11" spans="1:345" ht="15.75" x14ac:dyDescent="0.25">
      <c r="A11" s="4"/>
      <c r="B11" s="4"/>
      <c r="MF11" s="2"/>
      <c r="MG11" s="3"/>
    </row>
    <row r="12" spans="1:345" ht="16.5" thickBot="1" x14ac:dyDescent="0.3">
      <c r="A12" s="4"/>
      <c r="B12" s="4"/>
      <c r="MF12" s="2"/>
      <c r="MG12" s="3"/>
    </row>
    <row r="13" spans="1:345" ht="15.75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49"/>
      <c r="K13" s="49"/>
      <c r="L13" s="52"/>
      <c r="MF13" s="2"/>
      <c r="MG13" s="2"/>
    </row>
    <row r="14" spans="1:345" ht="23.25" x14ac:dyDescent="0.35">
      <c r="A14" s="22"/>
      <c r="B14" s="107" t="s">
        <v>3</v>
      </c>
      <c r="C14" s="107"/>
      <c r="D14" s="107"/>
      <c r="E14" s="107"/>
      <c r="F14" s="107"/>
      <c r="G14" s="107"/>
      <c r="H14" s="107"/>
      <c r="I14" s="107"/>
      <c r="J14" s="107"/>
      <c r="K14" s="107"/>
      <c r="L14" s="53"/>
      <c r="MF14" s="2"/>
      <c r="MG14" s="2" t="s">
        <v>10</v>
      </c>
    </row>
    <row r="15" spans="1:345" ht="15.75" thickBot="1" x14ac:dyDescent="0.25">
      <c r="A15" s="23"/>
      <c r="L15" s="53"/>
      <c r="MF15" s="2">
        <v>0</v>
      </c>
      <c r="MG15" s="3">
        <v>68172000000</v>
      </c>
    </row>
    <row r="16" spans="1:345" ht="48" thickBot="1" x14ac:dyDescent="0.3">
      <c r="A16" s="23"/>
      <c r="E16" s="30"/>
      <c r="F16" s="46"/>
      <c r="G16" s="34" t="s">
        <v>47</v>
      </c>
      <c r="L16" s="53"/>
      <c r="MA16" s="2">
        <v>1</v>
      </c>
      <c r="MB16" s="3">
        <v>68172000000</v>
      </c>
    </row>
    <row r="17" spans="1:340" ht="15.75" x14ac:dyDescent="0.25">
      <c r="A17" s="23"/>
      <c r="E17" s="5" t="s">
        <v>1</v>
      </c>
      <c r="F17" s="8"/>
      <c r="G17" s="40">
        <v>1000</v>
      </c>
      <c r="L17" s="53"/>
      <c r="MA17" s="2"/>
      <c r="MB17" s="2"/>
    </row>
    <row r="18" spans="1:340" ht="15.75" x14ac:dyDescent="0.25">
      <c r="A18" s="23"/>
      <c r="E18" s="5" t="s">
        <v>4</v>
      </c>
      <c r="F18" s="8"/>
      <c r="G18" s="40">
        <v>1200</v>
      </c>
      <c r="L18" s="53"/>
    </row>
    <row r="19" spans="1:340" ht="15.75" x14ac:dyDescent="0.25">
      <c r="A19" s="23"/>
      <c r="E19" s="5" t="s">
        <v>5</v>
      </c>
      <c r="F19" s="8"/>
      <c r="G19" s="40">
        <v>1300</v>
      </c>
      <c r="L19" s="53"/>
    </row>
    <row r="20" spans="1:340" ht="15.75" x14ac:dyDescent="0.25">
      <c r="A20" s="23"/>
      <c r="E20" s="5" t="s">
        <v>6</v>
      </c>
      <c r="F20" s="8"/>
      <c r="G20" s="40">
        <v>1400</v>
      </c>
      <c r="L20" s="53"/>
    </row>
    <row r="21" spans="1:340" ht="15.75" x14ac:dyDescent="0.25">
      <c r="A21" s="23"/>
      <c r="E21" s="5" t="s">
        <v>7</v>
      </c>
      <c r="F21" s="8"/>
      <c r="G21" s="40">
        <v>1500</v>
      </c>
      <c r="L21" s="53"/>
    </row>
    <row r="22" spans="1:340" ht="16.5" thickBot="1" x14ac:dyDescent="0.3">
      <c r="A22" s="23"/>
      <c r="E22" s="7" t="s">
        <v>8</v>
      </c>
      <c r="F22" s="47"/>
      <c r="G22" s="41">
        <v>950</v>
      </c>
      <c r="L22" s="53"/>
    </row>
    <row r="23" spans="1:340" ht="15.75" x14ac:dyDescent="0.25">
      <c r="A23" s="23"/>
      <c r="B23" s="8"/>
      <c r="C23" s="6"/>
      <c r="D23" s="6"/>
      <c r="E23" s="6"/>
      <c r="F23" s="6"/>
      <c r="G23" s="6"/>
      <c r="H23" s="6"/>
      <c r="I23" s="6"/>
      <c r="J23" s="93"/>
      <c r="K23" s="50"/>
      <c r="L23" s="53"/>
    </row>
    <row r="24" spans="1:340" ht="15.75" x14ac:dyDescent="0.25">
      <c r="A24" s="23"/>
      <c r="B24" s="8"/>
      <c r="C24" s="6"/>
      <c r="D24" s="6"/>
      <c r="E24" s="6"/>
      <c r="F24" s="6"/>
      <c r="G24" s="6"/>
      <c r="H24" s="6"/>
      <c r="I24" s="6"/>
      <c r="J24" s="93"/>
      <c r="K24" s="50"/>
      <c r="L24" s="53"/>
    </row>
    <row r="25" spans="1:340" ht="15.75" x14ac:dyDescent="0.25">
      <c r="A25" s="23"/>
      <c r="B25" s="8"/>
      <c r="C25" s="6"/>
      <c r="D25" s="6"/>
      <c r="E25" s="6"/>
      <c r="F25" s="6"/>
      <c r="G25" s="6"/>
      <c r="H25" s="6"/>
      <c r="I25" s="6"/>
      <c r="J25" s="93"/>
      <c r="K25" s="50"/>
      <c r="L25" s="53"/>
    </row>
    <row r="26" spans="1:340" ht="15.75" x14ac:dyDescent="0.25">
      <c r="A26" s="23"/>
      <c r="B26" s="8"/>
      <c r="C26" s="6"/>
      <c r="D26" s="6"/>
      <c r="E26" s="6"/>
      <c r="F26" s="6"/>
      <c r="G26" s="6"/>
      <c r="H26" s="6"/>
      <c r="I26" s="6"/>
      <c r="J26" s="93"/>
      <c r="K26" s="50"/>
      <c r="L26" s="53"/>
    </row>
    <row r="27" spans="1:340" ht="15.75" x14ac:dyDescent="0.25">
      <c r="A27" s="23"/>
      <c r="B27" s="8"/>
      <c r="C27" s="6"/>
      <c r="D27" s="6"/>
      <c r="E27" s="6"/>
      <c r="F27" s="6"/>
      <c r="G27" s="6"/>
      <c r="H27" s="6"/>
      <c r="I27" s="6"/>
      <c r="J27" s="93"/>
      <c r="K27" s="50"/>
      <c r="L27" s="53"/>
    </row>
    <row r="28" spans="1:340" ht="15.75" x14ac:dyDescent="0.25">
      <c r="A28" s="23"/>
      <c r="B28" s="8"/>
      <c r="C28" s="6"/>
      <c r="D28" s="6"/>
      <c r="E28" s="6"/>
      <c r="F28" s="6"/>
      <c r="G28" s="6"/>
      <c r="H28" s="6"/>
      <c r="I28" s="6"/>
      <c r="J28" s="93"/>
      <c r="K28" s="50"/>
      <c r="L28" s="53"/>
    </row>
    <row r="29" spans="1:340" ht="15.75" x14ac:dyDescent="0.25">
      <c r="A29" s="23"/>
      <c r="B29" s="8"/>
      <c r="C29" s="6"/>
      <c r="D29" s="6"/>
      <c r="E29" s="6"/>
      <c r="F29" s="6"/>
      <c r="G29" s="6"/>
      <c r="H29" s="6"/>
      <c r="I29" s="6"/>
      <c r="J29" s="93"/>
      <c r="K29" s="50"/>
      <c r="L29" s="53"/>
    </row>
    <row r="30" spans="1:340" ht="15.75" x14ac:dyDescent="0.25">
      <c r="A30" s="23"/>
      <c r="B30" s="8"/>
      <c r="C30" s="6"/>
      <c r="D30" s="6"/>
      <c r="E30" s="6"/>
      <c r="F30" s="6"/>
      <c r="G30" s="6"/>
      <c r="H30" s="6"/>
      <c r="I30" s="6"/>
      <c r="J30" s="93"/>
      <c r="K30" s="50"/>
      <c r="L30" s="53"/>
    </row>
    <row r="31" spans="1:340" ht="15.75" x14ac:dyDescent="0.25">
      <c r="A31" s="23"/>
      <c r="B31" s="8"/>
      <c r="C31" s="6"/>
      <c r="D31" s="6"/>
      <c r="E31" s="6"/>
      <c r="F31" s="6"/>
      <c r="G31" s="6"/>
      <c r="H31" s="6"/>
      <c r="I31" s="6"/>
      <c r="J31" s="93"/>
      <c r="K31" s="50"/>
      <c r="L31" s="53"/>
    </row>
    <row r="32" spans="1:340" ht="15.75" x14ac:dyDescent="0.25">
      <c r="A32" s="23"/>
      <c r="B32" s="8"/>
      <c r="C32" s="6"/>
      <c r="D32" s="6"/>
      <c r="E32" s="6"/>
      <c r="F32" s="6"/>
      <c r="G32" s="6"/>
      <c r="H32" s="6"/>
      <c r="I32" s="6"/>
      <c r="J32" s="93"/>
      <c r="K32" s="50"/>
      <c r="L32" s="53"/>
    </row>
    <row r="33" spans="1:12" ht="15.75" x14ac:dyDescent="0.25">
      <c r="A33" s="23"/>
      <c r="B33" s="8"/>
      <c r="C33" s="6"/>
      <c r="D33" s="6"/>
      <c r="E33" s="6"/>
      <c r="F33" s="6"/>
      <c r="G33" s="6"/>
      <c r="H33" s="6"/>
      <c r="I33" s="6"/>
      <c r="J33" s="93"/>
      <c r="K33" s="50"/>
      <c r="L33" s="53"/>
    </row>
    <row r="34" spans="1:12" ht="15.75" x14ac:dyDescent="0.25">
      <c r="A34" s="23"/>
      <c r="B34" s="8"/>
      <c r="C34" s="6"/>
      <c r="D34" s="6"/>
      <c r="E34" s="6"/>
      <c r="F34" s="6"/>
      <c r="G34" s="6"/>
      <c r="H34" s="6"/>
      <c r="I34" s="6"/>
      <c r="J34" s="93"/>
      <c r="K34" s="50"/>
      <c r="L34" s="53"/>
    </row>
    <row r="35" spans="1:12" ht="15.75" x14ac:dyDescent="0.25">
      <c r="A35" s="23"/>
      <c r="B35" s="8"/>
      <c r="C35" s="6"/>
      <c r="D35" s="6"/>
      <c r="E35" s="6"/>
      <c r="F35" s="6"/>
      <c r="G35" s="6"/>
      <c r="H35" s="6"/>
      <c r="I35" s="6"/>
      <c r="J35" s="93"/>
      <c r="K35" s="50"/>
      <c r="L35" s="53"/>
    </row>
    <row r="36" spans="1:12" ht="15.75" x14ac:dyDescent="0.25">
      <c r="A36" s="23"/>
      <c r="B36" s="8"/>
      <c r="C36" s="6"/>
      <c r="D36" s="6"/>
      <c r="E36" s="6"/>
      <c r="F36" s="6"/>
      <c r="G36" s="6"/>
      <c r="H36" s="6"/>
      <c r="I36" s="6"/>
      <c r="J36" s="93"/>
      <c r="K36" s="50"/>
      <c r="L36" s="53"/>
    </row>
    <row r="37" spans="1:12" ht="15.75" x14ac:dyDescent="0.25">
      <c r="A37" s="23"/>
      <c r="B37" s="8"/>
      <c r="C37" s="6"/>
      <c r="D37" s="6"/>
      <c r="E37" s="6"/>
      <c r="F37" s="6"/>
      <c r="G37" s="6"/>
      <c r="H37" s="6"/>
      <c r="I37" s="6"/>
      <c r="J37" s="93"/>
      <c r="K37" s="50"/>
      <c r="L37" s="53"/>
    </row>
    <row r="38" spans="1:12" ht="15.75" x14ac:dyDescent="0.25">
      <c r="A38" s="23"/>
      <c r="B38" s="8"/>
      <c r="C38" s="6"/>
      <c r="D38" s="6"/>
      <c r="E38" s="6"/>
      <c r="F38" s="6"/>
      <c r="G38" s="6"/>
      <c r="H38" s="6"/>
      <c r="I38" s="6"/>
      <c r="J38" s="93"/>
      <c r="K38" s="50"/>
      <c r="L38" s="53"/>
    </row>
    <row r="39" spans="1:12" ht="15.75" x14ac:dyDescent="0.25">
      <c r="A39" s="23"/>
      <c r="B39" s="8"/>
      <c r="C39" s="6"/>
      <c r="D39" s="6"/>
      <c r="E39" s="6"/>
      <c r="F39" s="6"/>
      <c r="G39" s="6"/>
      <c r="H39" s="6"/>
      <c r="I39" s="6"/>
      <c r="J39" s="93"/>
      <c r="K39" s="50"/>
      <c r="L39" s="53"/>
    </row>
    <row r="40" spans="1:12" ht="15.75" x14ac:dyDescent="0.25">
      <c r="A40" s="23"/>
      <c r="B40" s="8"/>
      <c r="C40" s="6"/>
      <c r="D40" s="6"/>
      <c r="E40" s="6"/>
      <c r="F40" s="6"/>
      <c r="G40" s="6"/>
      <c r="H40" s="6"/>
      <c r="I40" s="6"/>
      <c r="J40" s="93"/>
      <c r="K40" s="50"/>
      <c r="L40" s="53"/>
    </row>
    <row r="41" spans="1:12" ht="15.75" x14ac:dyDescent="0.25">
      <c r="A41" s="23"/>
      <c r="B41" s="8"/>
      <c r="C41" s="6"/>
      <c r="D41" s="6"/>
      <c r="E41" s="6"/>
      <c r="F41" s="6"/>
      <c r="G41" s="6"/>
      <c r="H41" s="6"/>
      <c r="I41" s="6"/>
      <c r="J41" s="93"/>
      <c r="K41" s="50"/>
      <c r="L41" s="53"/>
    </row>
    <row r="42" spans="1:12" ht="15.75" x14ac:dyDescent="0.25">
      <c r="A42" s="23"/>
      <c r="B42" s="8"/>
      <c r="C42" s="6"/>
      <c r="D42" s="6"/>
      <c r="E42" s="6"/>
      <c r="F42" s="6"/>
      <c r="G42" s="6"/>
      <c r="H42" s="6"/>
      <c r="I42" s="6"/>
      <c r="J42" s="93"/>
      <c r="K42" s="50"/>
      <c r="L42" s="53"/>
    </row>
    <row r="43" spans="1:12" ht="15.75" x14ac:dyDescent="0.25">
      <c r="A43" s="23"/>
      <c r="B43" s="8"/>
      <c r="C43" s="6"/>
      <c r="D43" s="6"/>
      <c r="E43" s="6"/>
      <c r="F43" s="6"/>
      <c r="G43" s="6"/>
      <c r="H43" s="6"/>
      <c r="I43" s="6"/>
      <c r="J43" s="93"/>
      <c r="K43" s="50"/>
      <c r="L43" s="53"/>
    </row>
    <row r="44" spans="1:12" ht="15.75" x14ac:dyDescent="0.25">
      <c r="A44" s="23"/>
      <c r="B44" s="8"/>
      <c r="C44" s="6"/>
      <c r="D44" s="6"/>
      <c r="E44" s="6"/>
      <c r="F44" s="6"/>
      <c r="G44" s="6"/>
      <c r="H44" s="6"/>
      <c r="I44" s="6"/>
      <c r="J44" s="93"/>
      <c r="K44" s="50"/>
      <c r="L44" s="53"/>
    </row>
    <row r="45" spans="1:12" ht="15.75" x14ac:dyDescent="0.25">
      <c r="A45" s="23"/>
      <c r="B45" s="8"/>
      <c r="C45" s="6"/>
      <c r="D45" s="6"/>
      <c r="E45" s="6"/>
      <c r="F45" s="6"/>
      <c r="G45" s="6"/>
      <c r="H45" s="6"/>
      <c r="I45" s="6"/>
      <c r="J45" s="93"/>
      <c r="K45" s="50"/>
      <c r="L45" s="53"/>
    </row>
    <row r="46" spans="1:12" ht="15.75" thickBot="1" x14ac:dyDescent="0.25">
      <c r="A46" s="24"/>
      <c r="B46" s="25"/>
      <c r="C46" s="25"/>
      <c r="D46" s="25"/>
      <c r="E46" s="25"/>
      <c r="F46" s="25"/>
      <c r="G46" s="25"/>
      <c r="H46" s="25"/>
      <c r="I46" s="25"/>
      <c r="J46" s="51"/>
      <c r="K46" s="51"/>
      <c r="L46" s="54"/>
    </row>
    <row r="47" spans="1:12" ht="15.75" thickBot="1" x14ac:dyDescent="0.25"/>
    <row r="48" spans="1:12" x14ac:dyDescent="0.2">
      <c r="A48" s="26"/>
      <c r="B48" s="21"/>
      <c r="C48" s="21"/>
      <c r="D48" s="21"/>
      <c r="E48" s="21"/>
      <c r="F48" s="21"/>
      <c r="G48" s="21"/>
      <c r="H48" s="21"/>
      <c r="I48" s="21"/>
      <c r="J48" s="49"/>
      <c r="K48" s="49"/>
      <c r="L48" s="52"/>
    </row>
    <row r="49" spans="1:23" ht="23.25" x14ac:dyDescent="0.35">
      <c r="A49" s="23"/>
      <c r="B49" s="121" t="s">
        <v>15</v>
      </c>
      <c r="C49" s="121"/>
      <c r="D49" s="121"/>
      <c r="E49" s="121"/>
      <c r="F49" s="121"/>
      <c r="G49" s="121"/>
      <c r="H49" s="121"/>
      <c r="I49" s="121"/>
      <c r="J49" s="121"/>
      <c r="K49" s="121"/>
      <c r="L49" s="53"/>
    </row>
    <row r="50" spans="1:23" x14ac:dyDescent="0.2">
      <c r="A50" s="23"/>
      <c r="B50" s="117"/>
      <c r="C50" s="117"/>
      <c r="D50" s="117"/>
      <c r="E50" s="117"/>
      <c r="F50" s="117"/>
      <c r="G50" s="117"/>
      <c r="H50" s="117"/>
      <c r="I50" s="117"/>
      <c r="J50" s="122"/>
      <c r="K50" s="122"/>
      <c r="L50" s="53"/>
    </row>
    <row r="51" spans="1:23" ht="15.75" x14ac:dyDescent="0.2">
      <c r="A51" s="23"/>
      <c r="B51" s="117"/>
      <c r="C51" s="110" t="s">
        <v>42</v>
      </c>
      <c r="D51" s="110"/>
      <c r="E51" s="110"/>
      <c r="F51" s="110"/>
      <c r="G51" s="110"/>
      <c r="H51" s="110"/>
      <c r="I51" s="110"/>
      <c r="J51" s="110"/>
      <c r="K51" s="122"/>
      <c r="L51" s="53"/>
    </row>
    <row r="52" spans="1:23" ht="28.5" customHeight="1" x14ac:dyDescent="0.2">
      <c r="A52" s="23"/>
      <c r="B52" s="117"/>
      <c r="C52" s="111" t="s">
        <v>43</v>
      </c>
      <c r="D52" s="112"/>
      <c r="E52" s="113"/>
      <c r="F52" s="114" t="s">
        <v>44</v>
      </c>
      <c r="G52" s="115"/>
      <c r="H52" s="115"/>
      <c r="I52" s="116"/>
      <c r="J52" s="94">
        <v>973.75</v>
      </c>
      <c r="K52" s="122"/>
      <c r="L52" s="53"/>
      <c r="N52" s="117"/>
      <c r="O52" s="117"/>
    </row>
    <row r="53" spans="1:23" ht="27.75" customHeight="1" x14ac:dyDescent="0.2">
      <c r="A53" s="23"/>
      <c r="B53" s="117"/>
      <c r="C53" s="111" t="s">
        <v>45</v>
      </c>
      <c r="D53" s="112"/>
      <c r="E53" s="113"/>
      <c r="F53" s="114" t="s">
        <v>46</v>
      </c>
      <c r="G53" s="115"/>
      <c r="H53" s="115"/>
      <c r="I53" s="116"/>
      <c r="J53" s="94">
        <v>1575</v>
      </c>
      <c r="K53" s="122"/>
      <c r="L53" s="53"/>
      <c r="N53" s="117"/>
      <c r="O53" s="117"/>
      <c r="P53" s="117"/>
      <c r="Q53" s="117"/>
      <c r="R53" s="117"/>
      <c r="S53" s="117"/>
      <c r="T53" s="117"/>
      <c r="U53" s="117"/>
      <c r="V53" s="117"/>
      <c r="W53" s="117"/>
    </row>
    <row r="54" spans="1:23" ht="30.75" customHeight="1" x14ac:dyDescent="0.2">
      <c r="A54" s="23"/>
      <c r="B54" s="123" t="s">
        <v>48</v>
      </c>
      <c r="C54" s="120" t="s">
        <v>50</v>
      </c>
      <c r="D54" s="120"/>
      <c r="E54" s="120"/>
      <c r="F54" s="120"/>
      <c r="G54" s="120"/>
      <c r="H54" s="120"/>
      <c r="I54" s="120"/>
      <c r="J54" s="120"/>
      <c r="K54" s="118"/>
      <c r="L54" s="53"/>
      <c r="N54" s="118"/>
      <c r="O54" s="119"/>
      <c r="P54" s="119"/>
      <c r="Q54" s="119"/>
      <c r="R54" s="119"/>
      <c r="S54" s="119"/>
      <c r="T54" s="119"/>
      <c r="U54" s="119"/>
      <c r="V54" s="119"/>
      <c r="W54" s="117"/>
    </row>
    <row r="55" spans="1:23" x14ac:dyDescent="0.2">
      <c r="A55" s="23"/>
      <c r="B55" s="117"/>
      <c r="C55" s="117"/>
      <c r="D55" s="117"/>
      <c r="E55" s="117"/>
      <c r="F55" s="117"/>
      <c r="G55" s="117"/>
      <c r="H55" s="117"/>
      <c r="I55" s="117"/>
      <c r="J55" s="122"/>
      <c r="K55" s="122"/>
      <c r="L55" s="53"/>
      <c r="N55" s="117"/>
      <c r="O55" s="117"/>
      <c r="P55" s="117"/>
      <c r="Q55" s="117"/>
      <c r="R55" s="117"/>
      <c r="S55" s="117"/>
      <c r="T55" s="117"/>
      <c r="U55" s="117"/>
      <c r="V55" s="117"/>
      <c r="W55" s="117"/>
    </row>
    <row r="56" spans="1:23" ht="15.75" thickBot="1" x14ac:dyDescent="0.25">
      <c r="A56" s="24"/>
      <c r="B56" s="25"/>
      <c r="C56" s="25"/>
      <c r="D56" s="25"/>
      <c r="E56" s="25"/>
      <c r="F56" s="25"/>
      <c r="G56" s="25"/>
      <c r="H56" s="25"/>
      <c r="I56" s="25"/>
      <c r="J56" s="51"/>
      <c r="K56" s="51"/>
      <c r="L56" s="54"/>
      <c r="N56" s="117"/>
      <c r="O56" s="117"/>
      <c r="P56" s="117"/>
      <c r="Q56" s="117"/>
      <c r="R56" s="117"/>
      <c r="S56" s="117"/>
      <c r="T56" s="117"/>
      <c r="U56" s="117"/>
      <c r="V56" s="117"/>
      <c r="W56" s="117"/>
    </row>
    <row r="57" spans="1:23" ht="15.75" thickBot="1" x14ac:dyDescent="0.25"/>
    <row r="58" spans="1:23" x14ac:dyDescent="0.2">
      <c r="A58" s="26"/>
      <c r="B58" s="21"/>
      <c r="C58" s="21"/>
      <c r="D58" s="21"/>
      <c r="E58" s="21"/>
      <c r="F58" s="21"/>
      <c r="G58" s="21"/>
      <c r="H58" s="21"/>
      <c r="I58" s="21"/>
      <c r="J58" s="49"/>
      <c r="K58" s="49"/>
      <c r="L58" s="52"/>
    </row>
    <row r="59" spans="1:23" ht="23.25" x14ac:dyDescent="0.35">
      <c r="A59" s="23"/>
      <c r="B59" s="107" t="s">
        <v>16</v>
      </c>
      <c r="C59" s="107"/>
      <c r="D59" s="107"/>
      <c r="E59" s="107"/>
      <c r="F59" s="107"/>
      <c r="G59" s="107"/>
      <c r="H59" s="107"/>
      <c r="I59" s="107"/>
      <c r="J59" s="107"/>
      <c r="K59" s="107"/>
      <c r="L59" s="53"/>
    </row>
    <row r="60" spans="1:23" x14ac:dyDescent="0.2">
      <c r="A60" s="23"/>
      <c r="L60" s="53"/>
    </row>
    <row r="61" spans="1:23" ht="47.25" x14ac:dyDescent="0.2">
      <c r="A61" s="23"/>
      <c r="C61" s="73"/>
      <c r="D61" s="73"/>
      <c r="E61" s="84" t="str">
        <f t="shared" ref="E61:E67" si="0">+G16</f>
        <v>Total ofertado Equipo médico o industrial</v>
      </c>
      <c r="F61" s="84"/>
      <c r="G61" s="84" t="str">
        <f>+C52</f>
        <v>Banda mínima de Equipo</v>
      </c>
      <c r="H61" s="84"/>
      <c r="I61" s="84" t="str">
        <f>+C53</f>
        <v xml:space="preserve">Banda Máxima de Equipo </v>
      </c>
      <c r="L61" s="53"/>
    </row>
    <row r="62" spans="1:23" ht="15.75" x14ac:dyDescent="0.25">
      <c r="A62" s="23"/>
      <c r="C62" s="85" t="str">
        <f t="shared" ref="C62:C67" si="1">+E17</f>
        <v>Oferta 1</v>
      </c>
      <c r="D62" s="8"/>
      <c r="E62" s="86">
        <f t="shared" si="0"/>
        <v>1000</v>
      </c>
      <c r="F62" s="87"/>
      <c r="G62" s="88">
        <f>+$J$52</f>
        <v>973.75</v>
      </c>
      <c r="H62" s="89"/>
      <c r="I62" s="88">
        <f>+$J$53</f>
        <v>1575</v>
      </c>
      <c r="L62" s="53"/>
    </row>
    <row r="63" spans="1:23" ht="15.75" x14ac:dyDescent="0.25">
      <c r="A63" s="23"/>
      <c r="C63" s="90" t="str">
        <f t="shared" si="1"/>
        <v>Oferta 2</v>
      </c>
      <c r="D63" s="8"/>
      <c r="E63" s="91">
        <f t="shared" si="0"/>
        <v>1200</v>
      </c>
      <c r="F63" s="87"/>
      <c r="G63" s="92">
        <f t="shared" ref="G63:G67" si="2">+$J$52</f>
        <v>973.75</v>
      </c>
      <c r="H63" s="89"/>
      <c r="I63" s="92">
        <f t="shared" ref="I63:I67" si="3">+$J$53</f>
        <v>1575</v>
      </c>
      <c r="L63" s="53"/>
    </row>
    <row r="64" spans="1:23" ht="15.75" x14ac:dyDescent="0.25">
      <c r="A64" s="23"/>
      <c r="C64" s="85" t="str">
        <f t="shared" si="1"/>
        <v>Oferta 3</v>
      </c>
      <c r="D64" s="8"/>
      <c r="E64" s="86">
        <f t="shared" si="0"/>
        <v>1300</v>
      </c>
      <c r="F64" s="87"/>
      <c r="G64" s="88">
        <f t="shared" si="2"/>
        <v>973.75</v>
      </c>
      <c r="H64" s="89"/>
      <c r="I64" s="88">
        <f t="shared" si="3"/>
        <v>1575</v>
      </c>
      <c r="L64" s="53"/>
    </row>
    <row r="65" spans="1:12" ht="15.75" x14ac:dyDescent="0.25">
      <c r="A65" s="23"/>
      <c r="C65" s="85" t="str">
        <f t="shared" si="1"/>
        <v>Oferta 4</v>
      </c>
      <c r="D65" s="8"/>
      <c r="E65" s="86">
        <f t="shared" si="0"/>
        <v>1400</v>
      </c>
      <c r="F65" s="87"/>
      <c r="G65" s="88">
        <f t="shared" si="2"/>
        <v>973.75</v>
      </c>
      <c r="H65" s="89"/>
      <c r="I65" s="88">
        <f t="shared" si="3"/>
        <v>1575</v>
      </c>
      <c r="L65" s="53"/>
    </row>
    <row r="66" spans="1:12" ht="16.5" customHeight="1" x14ac:dyDescent="0.25">
      <c r="A66" s="23"/>
      <c r="C66" s="85" t="str">
        <f t="shared" si="1"/>
        <v>Oferta 5</v>
      </c>
      <c r="D66" s="8"/>
      <c r="E66" s="86">
        <f t="shared" si="0"/>
        <v>1500</v>
      </c>
      <c r="F66" s="87"/>
      <c r="G66" s="88">
        <f t="shared" si="2"/>
        <v>973.75</v>
      </c>
      <c r="H66" s="89"/>
      <c r="I66" s="88">
        <f t="shared" si="3"/>
        <v>1575</v>
      </c>
      <c r="J66" s="95"/>
      <c r="L66" s="53"/>
    </row>
    <row r="67" spans="1:12" ht="16.5" customHeight="1" x14ac:dyDescent="0.25">
      <c r="A67" s="23"/>
      <c r="C67" s="85" t="str">
        <f t="shared" si="1"/>
        <v>Oferta 6</v>
      </c>
      <c r="D67" s="8"/>
      <c r="E67" s="86">
        <f t="shared" si="0"/>
        <v>950</v>
      </c>
      <c r="F67" s="87"/>
      <c r="G67" s="88">
        <f t="shared" si="2"/>
        <v>973.75</v>
      </c>
      <c r="H67" s="89"/>
      <c r="I67" s="88">
        <f t="shared" si="3"/>
        <v>1575</v>
      </c>
      <c r="J67" s="97"/>
      <c r="K67" s="55"/>
      <c r="L67" s="79"/>
    </row>
    <row r="68" spans="1:12" ht="15.75" x14ac:dyDescent="0.25">
      <c r="A68" s="23"/>
      <c r="B68" s="13"/>
      <c r="C68" s="13"/>
      <c r="D68" s="13"/>
      <c r="E68" s="13"/>
      <c r="F68" s="13"/>
      <c r="G68" s="14"/>
      <c r="H68" s="14"/>
      <c r="I68" s="14"/>
      <c r="J68" s="78"/>
      <c r="K68" s="55"/>
      <c r="L68" s="79"/>
    </row>
    <row r="69" spans="1:12" x14ac:dyDescent="0.2">
      <c r="A69" s="23"/>
      <c r="J69" s="55"/>
      <c r="K69" s="55"/>
      <c r="L69" s="79"/>
    </row>
    <row r="70" spans="1:12" ht="36" x14ac:dyDescent="0.2">
      <c r="A70" s="23"/>
      <c r="J70" s="55"/>
      <c r="K70" s="38"/>
      <c r="L70" s="67" t="str">
        <f>+C53</f>
        <v xml:space="preserve">Banda Máxima de Equipo </v>
      </c>
    </row>
    <row r="71" spans="1:12" x14ac:dyDescent="0.2">
      <c r="A71" s="23"/>
      <c r="J71" s="55"/>
      <c r="K71" s="38">
        <v>0</v>
      </c>
      <c r="L71" s="36">
        <f>+J53</f>
        <v>1575</v>
      </c>
    </row>
    <row r="72" spans="1:12" x14ac:dyDescent="0.2">
      <c r="A72" s="23"/>
      <c r="J72" s="55"/>
      <c r="K72" s="38">
        <v>1</v>
      </c>
      <c r="L72" s="36">
        <f>+J53</f>
        <v>1575</v>
      </c>
    </row>
    <row r="73" spans="1:12" x14ac:dyDescent="0.2">
      <c r="A73" s="23"/>
      <c r="J73" s="55"/>
      <c r="K73" s="38"/>
      <c r="L73" s="35"/>
    </row>
    <row r="74" spans="1:12" ht="36" x14ac:dyDescent="0.2">
      <c r="A74" s="23"/>
      <c r="J74" s="55"/>
      <c r="K74" s="38"/>
      <c r="L74" s="67" t="str">
        <f>+C52</f>
        <v>Banda mínima de Equipo</v>
      </c>
    </row>
    <row r="75" spans="1:12" x14ac:dyDescent="0.2">
      <c r="A75" s="23"/>
      <c r="J75" s="55"/>
      <c r="K75" s="38">
        <v>0</v>
      </c>
      <c r="L75" s="36">
        <f>+J52</f>
        <v>973.75</v>
      </c>
    </row>
    <row r="76" spans="1:12" x14ac:dyDescent="0.2">
      <c r="A76" s="23"/>
      <c r="J76" s="55"/>
      <c r="K76" s="39">
        <v>1</v>
      </c>
      <c r="L76" s="37">
        <f>+J52</f>
        <v>973.75</v>
      </c>
    </row>
    <row r="77" spans="1:12" x14ac:dyDescent="0.2">
      <c r="A77" s="23"/>
      <c r="J77" s="55"/>
      <c r="K77" s="55"/>
      <c r="L77" s="79"/>
    </row>
    <row r="78" spans="1:12" x14ac:dyDescent="0.2">
      <c r="A78" s="23"/>
      <c r="L78" s="53"/>
    </row>
    <row r="79" spans="1:12" x14ac:dyDescent="0.2">
      <c r="A79" s="23"/>
      <c r="L79" s="53"/>
    </row>
    <row r="80" spans="1:12" x14ac:dyDescent="0.2">
      <c r="A80" s="23"/>
      <c r="L80" s="53"/>
    </row>
    <row r="81" spans="1:12" x14ac:dyDescent="0.2">
      <c r="A81" s="23"/>
      <c r="L81" s="53"/>
    </row>
    <row r="82" spans="1:12" x14ac:dyDescent="0.2">
      <c r="A82" s="23"/>
      <c r="L82" s="53"/>
    </row>
    <row r="83" spans="1:12" x14ac:dyDescent="0.2">
      <c r="A83" s="23"/>
      <c r="L83" s="53"/>
    </row>
    <row r="84" spans="1:12" ht="15.75" customHeight="1" x14ac:dyDescent="0.2">
      <c r="A84" s="23"/>
      <c r="L84" s="53"/>
    </row>
    <row r="85" spans="1:12" x14ac:dyDescent="0.2">
      <c r="A85" s="23"/>
      <c r="L85" s="53"/>
    </row>
    <row r="86" spans="1:12" x14ac:dyDescent="0.2">
      <c r="A86" s="23"/>
      <c r="L86" s="53"/>
    </row>
    <row r="87" spans="1:12" x14ac:dyDescent="0.2">
      <c r="A87" s="23"/>
      <c r="L87" s="53"/>
    </row>
    <row r="88" spans="1:12" ht="15.75" customHeight="1" x14ac:dyDescent="0.2">
      <c r="A88" s="23"/>
      <c r="L88" s="53"/>
    </row>
    <row r="89" spans="1:12" x14ac:dyDescent="0.2">
      <c r="A89" s="23"/>
      <c r="L89" s="53"/>
    </row>
    <row r="90" spans="1:12" x14ac:dyDescent="0.2">
      <c r="A90" s="23"/>
      <c r="L90" s="53"/>
    </row>
    <row r="91" spans="1:12" x14ac:dyDescent="0.2">
      <c r="A91" s="23"/>
      <c r="L91" s="53"/>
    </row>
    <row r="92" spans="1:12" x14ac:dyDescent="0.2">
      <c r="A92" s="23"/>
      <c r="L92" s="53"/>
    </row>
    <row r="93" spans="1:12" x14ac:dyDescent="0.2">
      <c r="A93" s="23"/>
      <c r="B93" s="1" t="s">
        <v>22</v>
      </c>
      <c r="C93" s="9"/>
      <c r="D93" s="9"/>
      <c r="E93" s="9"/>
      <c r="F93" s="9"/>
      <c r="G93" s="9"/>
      <c r="H93" s="9"/>
      <c r="I93" s="9"/>
      <c r="J93" s="96"/>
      <c r="L93" s="53"/>
    </row>
    <row r="94" spans="1:12" x14ac:dyDescent="0.2">
      <c r="A94" s="23"/>
      <c r="L94" s="53"/>
    </row>
    <row r="95" spans="1:12" x14ac:dyDescent="0.2">
      <c r="A95" s="23"/>
      <c r="B95" s="108" t="s">
        <v>17</v>
      </c>
      <c r="C95" s="108"/>
      <c r="D95" s="108"/>
      <c r="E95" s="108"/>
      <c r="F95" s="42"/>
      <c r="G95" s="15"/>
      <c r="H95" s="15"/>
      <c r="I95" s="16"/>
      <c r="L95" s="53"/>
    </row>
    <row r="96" spans="1:12" x14ac:dyDescent="0.2">
      <c r="A96" s="23"/>
      <c r="B96" s="17"/>
      <c r="C96" s="17"/>
      <c r="D96" s="17"/>
      <c r="E96" s="17"/>
      <c r="F96" s="17"/>
      <c r="G96" s="17" t="s">
        <v>18</v>
      </c>
      <c r="H96" s="17"/>
      <c r="I96" s="18"/>
      <c r="L96" s="53"/>
    </row>
    <row r="97" spans="1:12" x14ac:dyDescent="0.2">
      <c r="A97" s="23"/>
      <c r="B97" s="17"/>
      <c r="C97" s="17"/>
      <c r="D97" s="17"/>
      <c r="E97" s="17"/>
      <c r="F97" s="17"/>
      <c r="G97" s="17" t="s">
        <v>19</v>
      </c>
      <c r="H97" s="17"/>
      <c r="I97" s="18"/>
      <c r="L97" s="53"/>
    </row>
    <row r="98" spans="1:12" ht="15.75" thickBot="1" x14ac:dyDescent="0.25">
      <c r="A98" s="24"/>
      <c r="B98" s="27"/>
      <c r="C98" s="28"/>
      <c r="D98" s="28"/>
      <c r="E98" s="28"/>
      <c r="F98" s="28"/>
      <c r="G98" s="28"/>
      <c r="H98" s="28"/>
      <c r="I98" s="29"/>
      <c r="J98" s="51"/>
      <c r="K98" s="51"/>
      <c r="L98" s="54"/>
    </row>
  </sheetData>
  <mergeCells count="11">
    <mergeCell ref="B59:K59"/>
    <mergeCell ref="B95:E95"/>
    <mergeCell ref="B14:K14"/>
    <mergeCell ref="B49:K49"/>
    <mergeCell ref="O54:V54"/>
    <mergeCell ref="C54:J54"/>
    <mergeCell ref="C51:J51"/>
    <mergeCell ref="C52:E52"/>
    <mergeCell ref="C53:E53"/>
    <mergeCell ref="F52:I52"/>
    <mergeCell ref="F53:I53"/>
  </mergeCells>
  <printOptions horizontalCentered="1" verticalCentered="1"/>
  <pageMargins left="0" right="0" top="0" bottom="0" header="0" footer="0"/>
  <pageSetup scale="61" orientation="portrait" r:id="rId1"/>
  <headerFooter>
    <oddFooter>&amp;C&amp;10F-EE- V01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d_ndice xmlns="e44252e1-c5b0-4285-9b57-1de14175657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280FC5D6028A409ACDFADCD8DC5BE3" ma:contentTypeVersion="11" ma:contentTypeDescription="Crear nuevo documento." ma:contentTypeScope="" ma:versionID="2b8df9b515ad82cd95dcac710685ee75">
  <xsd:schema xmlns:xsd="http://www.w3.org/2001/XMLSchema" xmlns:xs="http://www.w3.org/2001/XMLSchema" xmlns:p="http://schemas.microsoft.com/office/2006/metadata/properties" xmlns:ns2="e44252e1-c5b0-4285-9b57-1de141756576" xmlns:ns3="ecb48c3f-b606-4a4c-aa62-a02b9079c363" targetNamespace="http://schemas.microsoft.com/office/2006/metadata/properties" ma:root="true" ma:fieldsID="3e20b014d492ca4291e51f28ec852f51" ns2:_="" ns3:_="">
    <xsd:import namespace="e44252e1-c5b0-4285-9b57-1de141756576"/>
    <xsd:import namespace="ecb48c3f-b606-4a4c-aa62-a02b9079c3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_x00cd_ndice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252e1-c5b0-4285-9b57-1de141756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00cd_ndice" ma:index="10" nillable="true" ma:displayName="Índice" ma:decimals="0" ma:format="Dropdown" ma:internalName="_x00cd_ndice" ma:percentage="FALSE">
      <xsd:simpleType>
        <xsd:restriction base="dms:Number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b48c3f-b606-4a4c-aa62-a02b9079c36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E76081-027C-449B-BE50-44BE6E2EE6E3}">
  <ds:schemaRefs>
    <ds:schemaRef ds:uri="http://schemas.microsoft.com/office/2006/metadata/properties"/>
    <ds:schemaRef ds:uri="http://schemas.microsoft.com/office/infopath/2007/PartnerControls"/>
    <ds:schemaRef ds:uri="e44252e1-c5b0-4285-9b57-1de141756576"/>
  </ds:schemaRefs>
</ds:datastoreItem>
</file>

<file path=customXml/itemProps2.xml><?xml version="1.0" encoding="utf-8"?>
<ds:datastoreItem xmlns:ds="http://schemas.openxmlformats.org/officeDocument/2006/customXml" ds:itemID="{DBF6DA0B-5BAE-4A35-8DF8-0D79DEE199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4252e1-c5b0-4285-9b57-1de141756576"/>
    <ds:schemaRef ds:uri="ecb48c3f-b606-4a4c-aa62-a02b9079c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85641E-CE4D-40DC-A1C2-C8D2137783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GIT-FR0036 Análisis de Razonabi</vt:lpstr>
      <vt:lpstr>Razonabilidad (EM o indust)</vt:lpstr>
      <vt:lpstr>'GIT-FR0036 Análisis de Razonabi'!_Toc456779354</vt:lpstr>
      <vt:lpstr>'Razonabilidad (EM o indust)'!_Toc456779354</vt:lpstr>
      <vt:lpstr>'GIT-FR0036 Análisis de Razonabi'!Área_de_impresión</vt:lpstr>
      <vt:lpstr>'Razonabilidad (EM o indust)'!Área_de_impresión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María Paula Esquivel Asenjo</cp:lastModifiedBy>
  <dcterms:created xsi:type="dcterms:W3CDTF">2015-10-28T17:35:40Z</dcterms:created>
  <dcterms:modified xsi:type="dcterms:W3CDTF">2023-09-25T18:30:44Z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0x0101004D280FC5D6028A409ACDFADCD8DC5BE3</vt:lpwstr>
  </property>
</Properties>
</file>