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jacr-my.sharepoint.com/personal/mpesquive_ccss_sa_cr/Documents/GIT/Despacho/Comisión razonabilidad/Finales/"/>
    </mc:Choice>
  </mc:AlternateContent>
  <xr:revisionPtr revIDLastSave="368" documentId="8_{5EC88FBF-EEAE-4B6C-9B05-1C83F67A2610}" xr6:coauthVersionLast="47" xr6:coauthVersionMax="47" xr10:uidLastSave="{DD8D84A1-D7E2-4F49-9DA6-6567392FD8B9}"/>
  <bookViews>
    <workbookView xWindow="-120" yWindow="-120" windowWidth="29040" windowHeight="15720" xr2:uid="{00000000-000D-0000-FFFF-FFFF00000000}"/>
  </bookViews>
  <sheets>
    <sheet name="GIT-FR0035 Estudio de precios p" sheetId="5" r:id="rId1"/>
    <sheet name="Formulario (varios equipos)" sheetId="1" r:id="rId2"/>
  </sheets>
  <definedNames>
    <definedName name="_xlnm._FilterDatabase" localSheetId="1" hidden="1">'Formulario (varios equipos)'!$A$10:$CL$14</definedName>
    <definedName name="_xlnm._FilterDatabase" localSheetId="0" hidden="1">'GIT-FR0035 Estudio de precios p'!$A$14:$BK$18</definedName>
    <definedName name="_xlnm.Print_Titles" localSheetId="1">'Formulario (varios equipos)'!$1:$10</definedName>
    <definedName name="_xlnm.Print_Titles" localSheetId="0">'GIT-FR0035 Estudio de precios p'!$1:$13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1" i="5" l="1"/>
  <c r="C47" i="5"/>
  <c r="D47" i="5"/>
  <c r="D41" i="5"/>
  <c r="C43" i="5"/>
  <c r="D43" i="5"/>
  <c r="C40" i="5"/>
  <c r="D40" i="5"/>
  <c r="C42" i="5"/>
  <c r="D42" i="5"/>
  <c r="C44" i="5"/>
  <c r="D44" i="5"/>
  <c r="C45" i="5"/>
  <c r="D45" i="5"/>
  <c r="C46" i="5"/>
  <c r="D46" i="5"/>
  <c r="C48" i="5"/>
  <c r="D48" i="5"/>
  <c r="Z12" i="1"/>
  <c r="BM12" i="1"/>
  <c r="BV12" i="1"/>
  <c r="S12" i="1"/>
  <c r="BL12" i="1"/>
  <c r="BU12" i="1"/>
  <c r="L12" i="1"/>
  <c r="BK12" i="1"/>
  <c r="BT12" i="1"/>
  <c r="AF12" i="1"/>
  <c r="BN12" i="1"/>
  <c r="BW12" i="1"/>
  <c r="AL12" i="1"/>
  <c r="BO12" i="1"/>
  <c r="BX12" i="1"/>
  <c r="AR12" i="1"/>
  <c r="BP12" i="1"/>
  <c r="BY12" i="1"/>
  <c r="AX12" i="1"/>
  <c r="BQ12" i="1"/>
  <c r="BZ12" i="1"/>
  <c r="BD12" i="1"/>
  <c r="BR12" i="1"/>
  <c r="CA12" i="1"/>
  <c r="BJ12" i="1"/>
  <c r="BS12" i="1"/>
  <c r="CB12" i="1"/>
  <c r="BJ13" i="1"/>
  <c r="BS13" i="1"/>
  <c r="CB13" i="1"/>
  <c r="BD13" i="1"/>
  <c r="BR13" i="1"/>
  <c r="CA13" i="1"/>
  <c r="AX13" i="1"/>
  <c r="BQ13" i="1"/>
  <c r="BZ13" i="1"/>
  <c r="AR13" i="1"/>
  <c r="BP13" i="1"/>
  <c r="BY13" i="1"/>
  <c r="AL13" i="1"/>
  <c r="BO13" i="1"/>
  <c r="BX13" i="1"/>
  <c r="AF13" i="1"/>
  <c r="BN13" i="1"/>
  <c r="BW13" i="1"/>
  <c r="Z13" i="1"/>
  <c r="BM13" i="1"/>
  <c r="BV13" i="1"/>
  <c r="S13" i="1"/>
  <c r="BL13" i="1"/>
  <c r="BU13" i="1"/>
  <c r="L13" i="1"/>
  <c r="BK13" i="1"/>
  <c r="BT13" i="1"/>
  <c r="CB10" i="1"/>
  <c r="CA10" i="1"/>
  <c r="BZ10" i="1"/>
  <c r="BY10" i="1"/>
  <c r="BX10" i="1"/>
  <c r="BW10" i="1"/>
  <c r="BV10" i="1"/>
  <c r="BU10" i="1"/>
  <c r="BT10" i="1"/>
  <c r="B59" i="5"/>
  <c r="D59" i="5"/>
  <c r="C59" i="5"/>
  <c r="E59" i="5"/>
  <c r="CD12" i="1"/>
  <c r="CF12" i="1"/>
  <c r="CD13" i="1"/>
  <c r="CF13" i="1"/>
  <c r="CC13" i="1"/>
  <c r="CE13" i="1"/>
  <c r="CC12" i="1"/>
  <c r="CE12" i="1"/>
  <c r="G59" i="5"/>
  <c r="F64" i="5"/>
  <c r="F59" i="5"/>
  <c r="F63" i="5"/>
  <c r="CH12" i="1"/>
  <c r="CJ12" i="1"/>
  <c r="CG13" i="1"/>
  <c r="CI13" i="1"/>
  <c r="CG12" i="1"/>
  <c r="CI12" i="1"/>
  <c r="CJ16" i="1"/>
  <c r="CH13" i="1"/>
  <c r="CJ13" i="1"/>
  <c r="CJ17" i="1"/>
</calcChain>
</file>

<file path=xl/sharedStrings.xml><?xml version="1.0" encoding="utf-8"?>
<sst xmlns="http://schemas.openxmlformats.org/spreadsheetml/2006/main" count="304" uniqueCount="131">
  <si>
    <t>Fecha de apertura</t>
  </si>
  <si>
    <t>Fecha de apertura del concurso</t>
  </si>
  <si>
    <t>Proyecto:</t>
  </si>
  <si>
    <t>Código de proyecto:</t>
  </si>
  <si>
    <t>Equipo</t>
  </si>
  <si>
    <t>Datos del equipo</t>
  </si>
  <si>
    <t>Oferta N° y Oferente</t>
  </si>
  <si>
    <t>Marca</t>
  </si>
  <si>
    <t>Memoria de cálculo</t>
  </si>
  <si>
    <t>Observaciones:</t>
  </si>
  <si>
    <t xml:space="preserve">Cód de Equipo </t>
  </si>
  <si>
    <t>Cód del Catálogo de Suministros</t>
  </si>
  <si>
    <t>Partida Presupuestaria</t>
  </si>
  <si>
    <t>Código en planos</t>
  </si>
  <si>
    <t>Cuenta N°</t>
  </si>
  <si>
    <t>Descripción del equipo</t>
  </si>
  <si>
    <t>Cantidad total en el proyecto</t>
  </si>
  <si>
    <t>Tipo de cambio de apertura</t>
  </si>
  <si>
    <t>Marca del equipo ofertado</t>
  </si>
  <si>
    <t>Precio unitario ofertado en colones, (si aplica)</t>
  </si>
  <si>
    <t xml:space="preserve">Concurso </t>
  </si>
  <si>
    <t>Número de licitación y descripción</t>
  </si>
  <si>
    <t>N° de oferta y nombre de oferente (que no haya sido excluido por incumplimientos técnicos)</t>
  </si>
  <si>
    <t>Empresa</t>
  </si>
  <si>
    <t>Modelo</t>
  </si>
  <si>
    <t>MERCADO NACIONAL N°1</t>
  </si>
  <si>
    <t>Nombre de la empresa</t>
  </si>
  <si>
    <t>Marca del equipo cotizado</t>
  </si>
  <si>
    <t>Modelo del equipo cotizado</t>
  </si>
  <si>
    <t>MERCADO NACIONAL N°2</t>
  </si>
  <si>
    <t>MERCADO NACIONAL N°3</t>
  </si>
  <si>
    <t>Marca consultada</t>
  </si>
  <si>
    <t>Modelo de referencia consultado</t>
  </si>
  <si>
    <t>Precio unitario en moneda diferente a $, (si aplica)</t>
  </si>
  <si>
    <t>Tipo de cambio a la fecha de consulta</t>
  </si>
  <si>
    <t xml:space="preserve"> CONCURSOS ANTERIORES N°1</t>
  </si>
  <si>
    <t xml:space="preserve"> CONCURSOS ANTERIORES N°2</t>
  </si>
  <si>
    <t xml:space="preserve"> CONCURSOS ANTERIORES N°3</t>
  </si>
  <si>
    <t>BASE DE ECRI N°1</t>
  </si>
  <si>
    <t>BASE DE ECRI N°2</t>
  </si>
  <si>
    <t>BASE DE ECRI N°3</t>
  </si>
  <si>
    <t>Precio de análisis</t>
  </si>
  <si>
    <t>Nota:</t>
  </si>
  <si>
    <t>El formulario a imprimir puede incluir únicamente las columnas en gris, las demás columnas se pueden ocultar</t>
  </si>
  <si>
    <t>Min (Precio de análisis)</t>
  </si>
  <si>
    <t>Max (Precio de análisis)</t>
  </si>
  <si>
    <t>Se debe anotar en esta casilla cualquier consideración adicional, incluyendo los criterios de excluión de precios pico o extremos</t>
  </si>
  <si>
    <t>PCA1</t>
  </si>
  <si>
    <t>PCA2</t>
  </si>
  <si>
    <t>PCA3</t>
  </si>
  <si>
    <t>PE1</t>
  </si>
  <si>
    <t>PE2</t>
  </si>
  <si>
    <t>PE3</t>
  </si>
  <si>
    <t>PMN1</t>
  </si>
  <si>
    <t>PMN2</t>
  </si>
  <si>
    <t>PMN3</t>
  </si>
  <si>
    <t>Precio unitario ofertado en $ o (pca / TC.)</t>
  </si>
  <si>
    <t>Tipo de cambio a la fecha de la cotización</t>
  </si>
  <si>
    <t>Precio unitario ECRI en $ ó 
(pe / T.C.)</t>
  </si>
  <si>
    <t>Precio unitario ECRI en $ ó 
(pmn / T.C.)</t>
  </si>
  <si>
    <t>Agregar las filas necesarias</t>
  </si>
  <si>
    <t>CAJA COSTARRICENSE DE SEGURO SOCIAL</t>
  </si>
  <si>
    <t>Código de artículo</t>
  </si>
  <si>
    <r>
      <t xml:space="preserve">Cant
</t>
    </r>
    <r>
      <rPr>
        <b/>
        <i/>
        <sz val="10"/>
        <color theme="0" tint="-0.499984740745262"/>
        <rFont val="Arial"/>
        <family val="2"/>
      </rPr>
      <t>C</t>
    </r>
  </si>
  <si>
    <r>
      <t xml:space="preserve">Precio unitario ofertado (¢)
</t>
    </r>
    <r>
      <rPr>
        <b/>
        <i/>
        <sz val="10"/>
        <color theme="0" tint="-0.499984740745262"/>
        <rFont val="Arial"/>
        <family val="2"/>
      </rPr>
      <t>pca</t>
    </r>
  </si>
  <si>
    <r>
      <t xml:space="preserve">Tipo de cambio
</t>
    </r>
    <r>
      <rPr>
        <b/>
        <i/>
        <sz val="10"/>
        <color theme="0" tint="-0.499984740745262"/>
        <rFont val="Arial"/>
        <family val="2"/>
      </rPr>
      <t>TC</t>
    </r>
  </si>
  <si>
    <r>
      <t xml:space="preserve">Precio Unitario ofertado ($)
</t>
    </r>
    <r>
      <rPr>
        <b/>
        <i/>
        <sz val="11"/>
        <color theme="0" tint="-0.499984740745262"/>
        <rFont val="Arial"/>
        <family val="2"/>
      </rPr>
      <t>PCA1</t>
    </r>
  </si>
  <si>
    <r>
      <t>Precio unitario ofertado (</t>
    </r>
    <r>
      <rPr>
        <b/>
        <sz val="10"/>
        <color indexed="8"/>
        <rFont val="Arial"/>
        <family val="2"/>
      </rPr>
      <t xml:space="preserve">¢)
</t>
    </r>
    <r>
      <rPr>
        <b/>
        <i/>
        <sz val="10"/>
        <color theme="0" tint="-0.499984740745262"/>
        <rFont val="Arial"/>
        <family val="2"/>
      </rPr>
      <t>pca</t>
    </r>
  </si>
  <si>
    <r>
      <t xml:space="preserve">Precio Unitario ofertado ($)
</t>
    </r>
    <r>
      <rPr>
        <b/>
        <i/>
        <sz val="11"/>
        <color theme="0" tint="-0.499984740745262"/>
        <rFont val="Arial"/>
        <family val="2"/>
      </rPr>
      <t>PCA2</t>
    </r>
  </si>
  <si>
    <r>
      <t xml:space="preserve">Precio Unitario ofertado ($)
</t>
    </r>
    <r>
      <rPr>
        <b/>
        <i/>
        <sz val="11"/>
        <color theme="0" tint="-0.499984740745262"/>
        <rFont val="Arial"/>
        <family val="2"/>
      </rPr>
      <t>PCA3</t>
    </r>
  </si>
  <si>
    <r>
      <t xml:space="preserve">Precio unitario en otra moneda 
</t>
    </r>
    <r>
      <rPr>
        <b/>
        <sz val="10"/>
        <color theme="0" tint="-0.499984740745262"/>
        <rFont val="Arial"/>
        <family val="2"/>
      </rPr>
      <t>pe</t>
    </r>
  </si>
  <si>
    <r>
      <t xml:space="preserve">Precio unitario ECRI ($)
</t>
    </r>
    <r>
      <rPr>
        <b/>
        <i/>
        <sz val="11"/>
        <color theme="0" tint="-0.499984740745262"/>
        <rFont val="Arial"/>
        <family val="2"/>
      </rPr>
      <t>PE1</t>
    </r>
  </si>
  <si>
    <r>
      <t xml:space="preserve">Precio unitario ECRI ($)
</t>
    </r>
    <r>
      <rPr>
        <b/>
        <i/>
        <sz val="11"/>
        <color theme="0" tint="-0.499984740745262"/>
        <rFont val="Arial"/>
        <family val="2"/>
      </rPr>
      <t>PE2</t>
    </r>
  </si>
  <si>
    <r>
      <t xml:space="preserve">Precio unitario ECRI ($)
</t>
    </r>
    <r>
      <rPr>
        <b/>
        <i/>
        <sz val="11"/>
        <color theme="0" tint="-0.499984740745262"/>
        <rFont val="Arial"/>
        <family val="2"/>
      </rPr>
      <t>PE3</t>
    </r>
  </si>
  <si>
    <r>
      <t xml:space="preserve">Precio unitario en otra moneda 
</t>
    </r>
    <r>
      <rPr>
        <b/>
        <sz val="10"/>
        <color theme="0" tint="-0.499984740745262"/>
        <rFont val="Arial"/>
        <family val="2"/>
      </rPr>
      <t>pmn</t>
    </r>
  </si>
  <si>
    <r>
      <t xml:space="preserve">Precio Unitario cotizado ($)
</t>
    </r>
    <r>
      <rPr>
        <b/>
        <i/>
        <sz val="11"/>
        <color theme="0" tint="-0.499984740745262"/>
        <rFont val="Arial"/>
        <family val="2"/>
      </rPr>
      <t>PMN1</t>
    </r>
  </si>
  <si>
    <r>
      <t xml:space="preserve">Precio Unitario cotizado ($)
</t>
    </r>
    <r>
      <rPr>
        <b/>
        <i/>
        <sz val="11"/>
        <color theme="0" tint="-0.499984740745262"/>
        <rFont val="Arial"/>
        <family val="2"/>
      </rPr>
      <t>PMN2</t>
    </r>
  </si>
  <si>
    <r>
      <t xml:space="preserve">Precio Unitario cotizado ($)
</t>
    </r>
    <r>
      <rPr>
        <b/>
        <i/>
        <sz val="11"/>
        <color theme="0" tint="-0.499984740745262"/>
        <rFont val="Arial"/>
        <family val="2"/>
      </rPr>
      <t>PMN3</t>
    </r>
  </si>
  <si>
    <r>
      <t>Se visualizará de color</t>
    </r>
    <r>
      <rPr>
        <sz val="10"/>
        <color rgb="FFFF0000"/>
        <rFont val="Arial"/>
        <family val="2"/>
      </rPr>
      <t xml:space="preserve"> rojo</t>
    </r>
    <r>
      <rPr>
        <sz val="10"/>
        <rFont val="Arial"/>
        <family val="2"/>
      </rPr>
      <t xml:space="preserve"> automáticamente.</t>
    </r>
  </si>
  <si>
    <t>INDICAR UNIDAD PROGRAMÁTICA / DEPARTAMENTO</t>
  </si>
  <si>
    <r>
      <t xml:space="preserve">Cantidad de equipos
</t>
    </r>
    <r>
      <rPr>
        <b/>
        <i/>
        <sz val="10"/>
        <color theme="0" tint="-0.499984740745262"/>
        <rFont val="Arial"/>
        <family val="2"/>
      </rPr>
      <t>C</t>
    </r>
  </si>
  <si>
    <t>Concursos Anteriores</t>
  </si>
  <si>
    <t>Mercado Nacional</t>
  </si>
  <si>
    <r>
      <t xml:space="preserve">Precio Unitario ofertado ($)
</t>
    </r>
    <r>
      <rPr>
        <b/>
        <i/>
        <sz val="11"/>
        <color theme="0" tint="-0.499984740745262"/>
        <rFont val="Arial"/>
        <family val="2"/>
      </rPr>
      <t>PCA</t>
    </r>
  </si>
  <si>
    <r>
      <t xml:space="preserve">Precio unitario ECRI ($)
</t>
    </r>
    <r>
      <rPr>
        <b/>
        <i/>
        <sz val="11"/>
        <color theme="0" tint="-0.499984740745262"/>
        <rFont val="Arial"/>
        <family val="2"/>
      </rPr>
      <t>PE</t>
    </r>
  </si>
  <si>
    <r>
      <t xml:space="preserve">Precio Unitario cotizado ($)
</t>
    </r>
    <r>
      <rPr>
        <b/>
        <i/>
        <sz val="11"/>
        <color theme="0" tint="-0.499984740745262"/>
        <rFont val="Arial"/>
        <family val="2"/>
      </rPr>
      <t>PMN</t>
    </r>
  </si>
  <si>
    <t>Estudio realizado por:</t>
  </si>
  <si>
    <t>Nombre</t>
  </si>
  <si>
    <t>Puesto</t>
  </si>
  <si>
    <t>Referencia</t>
  </si>
  <si>
    <t>Precio de referencia *</t>
  </si>
  <si>
    <t xml:space="preserve">*Para excluir un precio pico o extremo, colocar "-" antes del precio, para que este no sea considerado en la fórmula. </t>
  </si>
  <si>
    <t>Precio de análisis*</t>
  </si>
  <si>
    <t>Estudio de precios para compra de equipo médico o industrial</t>
  </si>
  <si>
    <t>BASE DE DATOS ECRI PARA EQUIPO MÉDICO N°1</t>
  </si>
  <si>
    <t>BASE DE DATOS ECRI PARA EQUIPO MÉDICO N°2</t>
  </si>
  <si>
    <t>BASE DE DATOS ECRI PARA EQUIPO MÉDICO N°3</t>
  </si>
  <si>
    <t>Garantía de funcionamiento</t>
  </si>
  <si>
    <t>Precio Máximo de Garantía de funcionamiento</t>
  </si>
  <si>
    <t>Precio mínimo de Garantía de funcionamiento</t>
  </si>
  <si>
    <t>Precio  mínimo unitario</t>
  </si>
  <si>
    <t>Precio  Máximo unitario</t>
  </si>
  <si>
    <t xml:space="preserve">Precio mínimo del equipo </t>
  </si>
  <si>
    <t xml:space="preserve">Precio Máximo del equipo </t>
  </si>
  <si>
    <t>Precio mínimo unitario  x  Cantidad</t>
  </si>
  <si>
    <t>Precio máximo unitario  x  Cantidad</t>
  </si>
  <si>
    <t>Precio mínimo del equipo  x  2.5%</t>
  </si>
  <si>
    <t>Precio Máximo del equipo  x  5%</t>
  </si>
  <si>
    <t>Bandas de Precio</t>
  </si>
  <si>
    <t>Banda mínima de Equipo</t>
  </si>
  <si>
    <t xml:space="preserve">Banda Máxima de Equipo </t>
  </si>
  <si>
    <t>Precio mínimo del equipo  +  Precio mínimo de Garantía de funcionamiento</t>
  </si>
  <si>
    <t>Precio Máximo del equipo  +  Precio Máximo de Garantía de funcionamiento</t>
  </si>
  <si>
    <t xml:space="preserve">Banda mínima total del componente de Equipo </t>
  </si>
  <si>
    <t>Banda Máxima total del componente de Equipo</t>
  </si>
  <si>
    <t>∑ Banda mínima de Equipo</t>
  </si>
  <si>
    <t>∑ Banda Máxima de Equipo</t>
  </si>
  <si>
    <t>BANDAS DE PRECIO COMPONENTE EQUIPAMIENTO</t>
  </si>
  <si>
    <t xml:space="preserve">Cálculos adicionales: Si se tuvo que realizar algún cálculo adicional, se debe describir en esta casilla el cálculo realizado.
</t>
  </si>
  <si>
    <t>BASE DE DATOS ECRI PARA EQUIPO MÉDICO</t>
  </si>
  <si>
    <t>La fecha de última actualización (LAST UPDATED) del producto consultado</t>
  </si>
  <si>
    <t>Fecha de última actualización</t>
  </si>
  <si>
    <t>Tipo de cambio a la fecha de última actualización</t>
  </si>
  <si>
    <t>Fecha de la última actualización</t>
  </si>
  <si>
    <t>Consulta de precios</t>
  </si>
  <si>
    <t>CONCURSOS ANTERIORES N°1</t>
  </si>
  <si>
    <t>CONCURSOS ANTERIORES N°2</t>
  </si>
  <si>
    <t>CONCURSOS ANTERIORES N°3</t>
  </si>
  <si>
    <t>Cálculos adicionales: Si se tuvo que realizar algún cálculo adicional, se debe describir en esta casilla el cálculo realizado.</t>
  </si>
  <si>
    <t>Nota: El formulario a imprimir puede incluir únicamente las columnas en gris, las demás columnas se pueden ocultar</t>
  </si>
  <si>
    <t>GIT-FR0035 Estudio de precios para compra de equipo médico 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</si>
</sst>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&quot;-&quot;??_);_(@_)"/>
    <numFmt numFmtId="165" formatCode="[$$-409]#,##0.00"/>
    <numFmt numFmtId="166" formatCode="[$₡-140A]#,##0.00"/>
    <numFmt numFmtId="167" formatCode="[$₡-140A]#,##0.00_);\([$₡-140A]#,##0.00\)"/>
    <numFmt numFmtId="168" formatCode="[$$-409]#,##0.00_);\([$$-409]#,##0.00\)"/>
    <numFmt numFmtId="169" formatCode="[$₡-140A]#,##0.00;[Red][$₡-140A]#,##0.00"/>
    <numFmt numFmtId="170" formatCode="[$$-540A]#,##0.00;[Red][$$-540A]#,##0.00"/>
    <numFmt numFmtId="171" formatCode="#,##0.00;[Red]#,##0.00"/>
    <numFmt numFmtId="172" formatCode="[$₡-140A]#,##0.00_ ;\-[$₡-140A]#,##0.00\ "/>
  </numFmts>
  <fonts count="3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i/>
      <sz val="10"/>
      <color rgb="FF0000FF"/>
      <name val="Arial"/>
      <family val="2"/>
    </font>
    <font>
      <i/>
      <sz val="10"/>
      <name val="Arial"/>
      <family val="2"/>
    </font>
    <font>
      <b/>
      <i/>
      <sz val="10"/>
      <color theme="0" tint="-0.499984740745262"/>
      <name val="Arial"/>
      <family val="2"/>
    </font>
    <font>
      <b/>
      <sz val="11"/>
      <color indexed="8"/>
      <name val="Arial"/>
      <family val="2"/>
    </font>
    <font>
      <b/>
      <i/>
      <sz val="11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i/>
      <sz val="10"/>
      <color theme="0" tint="-0.499984740745262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i/>
      <sz val="9"/>
      <color theme="0" tint="-0.499984740745262"/>
      <name val="Arial"/>
      <family val="2"/>
    </font>
    <font>
      <sz val="8"/>
      <color theme="1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sz val="10"/>
      <color rgb="FF0000FF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0000FF"/>
      <name val="Arial"/>
      <family val="2"/>
    </font>
    <font>
      <sz val="12"/>
      <color theme="1"/>
      <name val="Arial"/>
      <family val="2"/>
    </font>
    <font>
      <b/>
      <sz val="9"/>
      <color rgb="FF0000FF"/>
      <name val="Arial"/>
      <family val="2"/>
    </font>
    <font>
      <b/>
      <sz val="12"/>
      <name val="Arial Narrow"/>
      <family val="2"/>
    </font>
    <font>
      <b/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5" fillId="0" borderId="0"/>
    <xf numFmtId="164" fontId="5" fillId="0" borderId="0" applyFont="0" applyFill="0" applyBorder="0" applyAlignment="0" applyProtection="0"/>
  </cellStyleXfs>
  <cellXfs count="233">
    <xf numFmtId="0" fontId="0" fillId="0" borderId="0" xfId="0"/>
    <xf numFmtId="172" fontId="6" fillId="0" borderId="1" xfId="3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11" fillId="0" borderId="2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168" fontId="11" fillId="0" borderId="0" xfId="0" applyNumberFormat="1" applyFont="1" applyAlignment="1" applyProtection="1">
      <alignment vertical="center" wrapText="1"/>
      <protection locked="0"/>
    </xf>
    <xf numFmtId="168" fontId="2" fillId="0" borderId="0" xfId="0" applyNumberFormat="1" applyFont="1" applyAlignment="1" applyProtection="1">
      <alignment vertical="center" wrapText="1"/>
      <protection locked="0"/>
    </xf>
    <xf numFmtId="0" fontId="1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6" fontId="20" fillId="6" borderId="1" xfId="0" applyNumberFormat="1" applyFont="1" applyFill="1" applyBorder="1" applyAlignment="1">
      <alignment vertical="center" wrapText="1"/>
    </xf>
    <xf numFmtId="166" fontId="20" fillId="7" borderId="1" xfId="0" applyNumberFormat="1" applyFont="1" applyFill="1" applyBorder="1" applyAlignment="1">
      <alignment vertical="center" wrapText="1"/>
    </xf>
    <xf numFmtId="166" fontId="20" fillId="8" borderId="1" xfId="0" applyNumberFormat="1" applyFont="1" applyFill="1" applyBorder="1" applyAlignment="1">
      <alignment vertical="center" wrapText="1"/>
    </xf>
    <xf numFmtId="0" fontId="21" fillId="7" borderId="6" xfId="0" applyFont="1" applyFill="1" applyBorder="1" applyAlignment="1">
      <alignment vertical="center" wrapText="1"/>
    </xf>
    <xf numFmtId="166" fontId="20" fillId="7" borderId="6" xfId="0" applyNumberFormat="1" applyFont="1" applyFill="1" applyBorder="1" applyAlignment="1">
      <alignment vertical="center" wrapText="1"/>
    </xf>
    <xf numFmtId="0" fontId="21" fillId="7" borderId="1" xfId="0" applyFont="1" applyFill="1" applyBorder="1" applyAlignment="1">
      <alignment vertical="center" wrapText="1"/>
    </xf>
    <xf numFmtId="166" fontId="20" fillId="6" borderId="1" xfId="0" applyNumberFormat="1" applyFont="1" applyFill="1" applyBorder="1" applyAlignment="1">
      <alignment horizontal="center" vertical="center" wrapText="1"/>
    </xf>
    <xf numFmtId="166" fontId="22" fillId="0" borderId="1" xfId="0" applyNumberFormat="1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vertical="center" wrapText="1"/>
    </xf>
    <xf numFmtId="14" fontId="23" fillId="0" borderId="1" xfId="0" applyNumberFormat="1" applyFont="1" applyBorder="1" applyAlignment="1" applyProtection="1">
      <alignment horizontal="center" vertical="center" wrapText="1"/>
      <protection locked="0"/>
    </xf>
    <xf numFmtId="49" fontId="23" fillId="0" borderId="1" xfId="0" applyNumberFormat="1" applyFont="1" applyBorder="1" applyAlignment="1" applyProtection="1">
      <alignment horizontal="center" vertical="center" wrapText="1"/>
      <protection locked="0"/>
    </xf>
    <xf numFmtId="169" fontId="23" fillId="0" borderId="1" xfId="0" applyNumberFormat="1" applyFont="1" applyBorder="1" applyAlignment="1" applyProtection="1">
      <alignment horizontal="right" vertical="center" wrapText="1"/>
      <protection locked="0"/>
    </xf>
    <xf numFmtId="170" fontId="9" fillId="0" borderId="1" xfId="0" applyNumberFormat="1" applyFont="1" applyBorder="1" applyAlignment="1" applyProtection="1">
      <alignment horizontal="right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 applyProtection="1">
      <alignment vertical="center" wrapText="1"/>
      <protection locked="0"/>
    </xf>
    <xf numFmtId="0" fontId="23" fillId="0" borderId="1" xfId="0" applyFont="1" applyBorder="1" applyAlignment="1" applyProtection="1">
      <alignment vertical="center" wrapText="1"/>
      <protection locked="0"/>
    </xf>
    <xf numFmtId="49" fontId="23" fillId="0" borderId="1" xfId="0" applyNumberFormat="1" applyFont="1" applyBorder="1" applyAlignment="1" applyProtection="1">
      <alignment horizontal="right" vertical="center" wrapText="1"/>
      <protection locked="0"/>
    </xf>
    <xf numFmtId="14" fontId="23" fillId="0" borderId="1" xfId="0" applyNumberFormat="1" applyFont="1" applyBorder="1" applyAlignment="1" applyProtection="1">
      <alignment horizontal="right" vertical="center" wrapText="1"/>
      <protection locked="0"/>
    </xf>
    <xf numFmtId="171" fontId="23" fillId="0" borderId="1" xfId="0" applyNumberFormat="1" applyFont="1" applyBorder="1" applyAlignment="1" applyProtection="1">
      <alignment horizontal="right" vertical="center" wrapText="1"/>
      <protection locked="0"/>
    </xf>
    <xf numFmtId="2" fontId="23" fillId="0" borderId="1" xfId="0" applyNumberFormat="1" applyFont="1" applyBorder="1" applyAlignment="1" applyProtection="1">
      <alignment horizontal="right" vertical="center" wrapText="1"/>
      <protection locked="0"/>
    </xf>
    <xf numFmtId="170" fontId="8" fillId="0" borderId="1" xfId="0" applyNumberFormat="1" applyFont="1" applyBorder="1" applyAlignment="1">
      <alignment horizontal="right" vertical="center" wrapText="1"/>
    </xf>
    <xf numFmtId="170" fontId="19" fillId="0" borderId="1" xfId="0" applyNumberFormat="1" applyFont="1" applyBorder="1" applyAlignment="1">
      <alignment horizontal="right" vertical="center" wrapText="1"/>
    </xf>
    <xf numFmtId="170" fontId="24" fillId="0" borderId="1" xfId="0" applyNumberFormat="1" applyFont="1" applyBorder="1" applyAlignment="1">
      <alignment horizontal="right" vertical="center" wrapText="1"/>
    </xf>
    <xf numFmtId="170" fontId="24" fillId="6" borderId="1" xfId="0" applyNumberFormat="1" applyFont="1" applyFill="1" applyBorder="1" applyAlignment="1">
      <alignment horizontal="right" vertical="center" wrapText="1"/>
    </xf>
    <xf numFmtId="165" fontId="25" fillId="0" borderId="0" xfId="0" applyNumberFormat="1" applyFont="1" applyAlignment="1" applyProtection="1">
      <alignment horizontal="left" vertical="center"/>
      <protection locked="0"/>
    </xf>
    <xf numFmtId="165" fontId="8" fillId="0" borderId="0" xfId="0" applyNumberFormat="1" applyFont="1" applyAlignment="1" applyProtection="1">
      <alignment horizontal="right" vertical="center" wrapText="1"/>
      <protection locked="0"/>
    </xf>
    <xf numFmtId="165" fontId="14" fillId="0" borderId="0" xfId="0" applyNumberFormat="1" applyFont="1" applyAlignment="1" applyProtection="1">
      <alignment horizontal="right" vertical="center" wrapText="1"/>
      <protection locked="0"/>
    </xf>
    <xf numFmtId="49" fontId="2" fillId="0" borderId="0" xfId="0" applyNumberFormat="1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2" fontId="2" fillId="0" borderId="0" xfId="0" applyNumberFormat="1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1" fontId="12" fillId="0" borderId="0" xfId="0" applyNumberFormat="1" applyFont="1" applyAlignment="1" applyProtection="1">
      <alignment horizontal="center" vertical="center" wrapText="1"/>
      <protection locked="0"/>
    </xf>
    <xf numFmtId="14" fontId="2" fillId="0" borderId="0" xfId="0" applyNumberFormat="1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167" fontId="2" fillId="0" borderId="0" xfId="0" applyNumberFormat="1" applyFont="1" applyAlignment="1" applyProtection="1">
      <alignment horizontal="right" vertical="center" wrapText="1"/>
      <protection locked="0"/>
    </xf>
    <xf numFmtId="2" fontId="2" fillId="0" borderId="0" xfId="0" applyNumberFormat="1" applyFont="1" applyAlignment="1" applyProtection="1">
      <alignment horizontal="right" vertical="center" wrapText="1"/>
      <protection locked="0"/>
    </xf>
    <xf numFmtId="168" fontId="11" fillId="0" borderId="0" xfId="0" applyNumberFormat="1" applyFont="1" applyAlignment="1" applyProtection="1">
      <alignment horizontal="right" vertical="center" wrapText="1"/>
      <protection locked="0"/>
    </xf>
    <xf numFmtId="14" fontId="2" fillId="0" borderId="0" xfId="0" applyNumberFormat="1" applyFont="1" applyAlignment="1" applyProtection="1">
      <alignment horizontal="right" vertical="center" wrapText="1"/>
      <protection locked="0"/>
    </xf>
    <xf numFmtId="39" fontId="2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Alignment="1" applyProtection="1">
      <alignment horizontal="left"/>
      <protection locked="0"/>
    </xf>
    <xf numFmtId="168" fontId="27" fillId="0" borderId="0" xfId="0" applyNumberFormat="1" applyFont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29" fillId="0" borderId="0" xfId="0" applyFont="1" applyAlignment="1" applyProtection="1">
      <alignment vertical="center" wrapText="1"/>
      <protection locked="0"/>
    </xf>
    <xf numFmtId="0" fontId="30" fillId="0" borderId="0" xfId="0" applyFont="1" applyAlignment="1" applyProtection="1">
      <alignment vertical="center" wrapText="1"/>
      <protection locked="0"/>
    </xf>
    <xf numFmtId="0" fontId="31" fillId="0" borderId="0" xfId="0" applyFont="1" applyAlignment="1" applyProtection="1">
      <alignment vertical="center" wrapText="1"/>
      <protection locked="0"/>
    </xf>
    <xf numFmtId="0" fontId="29" fillId="4" borderId="0" xfId="0" applyFont="1" applyFill="1" applyAlignment="1" applyProtection="1">
      <alignment vertical="center" wrapText="1"/>
      <protection locked="0"/>
    </xf>
    <xf numFmtId="0" fontId="21" fillId="4" borderId="5" xfId="0" applyFont="1" applyFill="1" applyBorder="1" applyAlignment="1">
      <alignment horizontal="left" vertical="center"/>
    </xf>
    <xf numFmtId="1" fontId="32" fillId="0" borderId="0" xfId="0" applyNumberFormat="1" applyFont="1" applyAlignment="1" applyProtection="1">
      <alignment vertical="center" wrapText="1"/>
      <protection locked="0"/>
    </xf>
    <xf numFmtId="49" fontId="32" fillId="0" borderId="0" xfId="0" applyNumberFormat="1" applyFont="1" applyAlignment="1" applyProtection="1">
      <alignment vertical="center" wrapText="1"/>
      <protection locked="0"/>
    </xf>
    <xf numFmtId="167" fontId="32" fillId="0" borderId="0" xfId="0" applyNumberFormat="1" applyFont="1" applyAlignment="1" applyProtection="1">
      <alignment horizontal="right" vertical="center" wrapText="1"/>
      <protection locked="0"/>
    </xf>
    <xf numFmtId="2" fontId="32" fillId="0" borderId="0" xfId="0" applyNumberFormat="1" applyFont="1" applyAlignment="1" applyProtection="1">
      <alignment horizontal="right" vertical="center" wrapText="1"/>
      <protection locked="0"/>
    </xf>
    <xf numFmtId="168" fontId="29" fillId="0" borderId="0" xfId="0" applyNumberFormat="1" applyFont="1" applyAlignment="1" applyProtection="1">
      <alignment horizontal="right" vertical="center" wrapText="1"/>
      <protection locked="0"/>
    </xf>
    <xf numFmtId="1" fontId="32" fillId="0" borderId="0" xfId="0" applyNumberFormat="1" applyFont="1" applyAlignment="1" applyProtection="1">
      <alignment horizontal="center" vertical="center" wrapText="1"/>
      <protection locked="0"/>
    </xf>
    <xf numFmtId="168" fontId="30" fillId="0" borderId="0" xfId="0" applyNumberFormat="1" applyFont="1" applyAlignment="1" applyProtection="1">
      <alignment horizontal="right" vertical="center" wrapText="1"/>
      <protection locked="0"/>
    </xf>
    <xf numFmtId="49" fontId="32" fillId="0" borderId="0" xfId="0" applyNumberFormat="1" applyFont="1" applyAlignment="1" applyProtection="1">
      <alignment horizontal="left" vertical="center" wrapText="1"/>
      <protection locked="0"/>
    </xf>
    <xf numFmtId="14" fontId="32" fillId="0" borderId="0" xfId="0" applyNumberFormat="1" applyFont="1" applyAlignment="1" applyProtection="1">
      <alignment horizontal="center" vertical="center" wrapText="1"/>
      <protection locked="0"/>
    </xf>
    <xf numFmtId="49" fontId="32" fillId="0" borderId="0" xfId="0" applyNumberFormat="1" applyFont="1" applyAlignment="1" applyProtection="1">
      <alignment horizontal="right" vertical="center" wrapText="1"/>
      <protection locked="0"/>
    </xf>
    <xf numFmtId="14" fontId="32" fillId="0" borderId="0" xfId="0" applyNumberFormat="1" applyFont="1" applyAlignment="1" applyProtection="1">
      <alignment horizontal="right" vertical="center" wrapText="1"/>
      <protection locked="0"/>
    </xf>
    <xf numFmtId="39" fontId="32" fillId="0" borderId="0" xfId="0" applyNumberFormat="1" applyFont="1" applyAlignment="1" applyProtection="1">
      <alignment horizontal="right" vertical="center" wrapText="1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25" fillId="0" borderId="0" xfId="0" applyFont="1" applyAlignment="1">
      <alignment horizontal="left" vertical="center"/>
    </xf>
    <xf numFmtId="0" fontId="28" fillId="0" borderId="0" xfId="0" applyFont="1" applyAlignment="1" applyProtection="1">
      <alignment vertical="center" wrapText="1"/>
      <protection locked="0"/>
    </xf>
    <xf numFmtId="0" fontId="33" fillId="0" borderId="0" xfId="0" applyFont="1" applyAlignment="1" applyProtection="1">
      <alignment vertical="center" wrapText="1"/>
      <protection locked="0"/>
    </xf>
    <xf numFmtId="170" fontId="8" fillId="0" borderId="0" xfId="0" applyNumberFormat="1" applyFont="1" applyAlignment="1">
      <alignment horizontal="right" vertical="center" wrapText="1"/>
    </xf>
    <xf numFmtId="170" fontId="19" fillId="0" borderId="0" xfId="0" applyNumberFormat="1" applyFont="1" applyAlignment="1">
      <alignment horizontal="right" vertical="center" wrapText="1"/>
    </xf>
    <xf numFmtId="0" fontId="2" fillId="0" borderId="2" xfId="0" applyFont="1" applyBorder="1" applyAlignment="1" applyProtection="1">
      <alignment vertical="center" wrapText="1"/>
      <protection locked="0"/>
    </xf>
    <xf numFmtId="0" fontId="12" fillId="0" borderId="2" xfId="0" applyFont="1" applyBorder="1" applyAlignment="1" applyProtection="1">
      <alignment vertical="center" wrapText="1"/>
      <protection locked="0"/>
    </xf>
    <xf numFmtId="0" fontId="34" fillId="0" borderId="0" xfId="0" applyFont="1"/>
    <xf numFmtId="169" fontId="6" fillId="0" borderId="1" xfId="0" applyNumberFormat="1" applyFont="1" applyBorder="1" applyAlignment="1" applyProtection="1">
      <alignment horizontal="right" vertical="center" wrapText="1"/>
      <protection locked="0"/>
    </xf>
    <xf numFmtId="170" fontId="19" fillId="6" borderId="1" xfId="0" applyNumberFormat="1" applyFont="1" applyFill="1" applyBorder="1" applyAlignment="1">
      <alignment horizontal="right" vertical="center" wrapText="1"/>
    </xf>
    <xf numFmtId="165" fontId="30" fillId="4" borderId="13" xfId="0" applyNumberFormat="1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left" vertical="center"/>
    </xf>
    <xf numFmtId="165" fontId="30" fillId="4" borderId="17" xfId="0" applyNumberFormat="1" applyFont="1" applyFill="1" applyBorder="1" applyAlignment="1" applyProtection="1">
      <alignment vertical="center" wrapText="1"/>
      <protection locked="0"/>
    </xf>
    <xf numFmtId="0" fontId="19" fillId="0" borderId="3" xfId="0" applyFont="1" applyBorder="1" applyAlignment="1">
      <alignment horizontal="center" vertical="center" wrapText="1"/>
    </xf>
    <xf numFmtId="166" fontId="22" fillId="0" borderId="3" xfId="0" applyNumberFormat="1" applyFont="1" applyBorder="1" applyAlignment="1">
      <alignment vertical="center" wrapText="1"/>
    </xf>
    <xf numFmtId="170" fontId="19" fillId="0" borderId="3" xfId="0" applyNumberFormat="1" applyFont="1" applyBorder="1" applyAlignment="1">
      <alignment horizontal="right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166" fontId="20" fillId="6" borderId="20" xfId="0" applyNumberFormat="1" applyFont="1" applyFill="1" applyBorder="1" applyAlignment="1">
      <alignment vertical="center" wrapText="1"/>
    </xf>
    <xf numFmtId="166" fontId="20" fillId="6" borderId="21" xfId="0" applyNumberFormat="1" applyFont="1" applyFill="1" applyBorder="1" applyAlignment="1">
      <alignment horizontal="center" vertical="center" wrapText="1"/>
    </xf>
    <xf numFmtId="170" fontId="24" fillId="0" borderId="20" xfId="0" applyNumberFormat="1" applyFont="1" applyBorder="1" applyAlignment="1">
      <alignment horizontal="right" vertical="center" wrapText="1"/>
    </xf>
    <xf numFmtId="170" fontId="24" fillId="6" borderId="21" xfId="0" applyNumberFormat="1" applyFont="1" applyFill="1" applyBorder="1" applyAlignment="1">
      <alignment horizontal="right" vertical="center" wrapText="1"/>
    </xf>
    <xf numFmtId="170" fontId="24" fillId="0" borderId="22" xfId="0" applyNumberFormat="1" applyFont="1" applyBorder="1" applyAlignment="1">
      <alignment horizontal="right" vertical="center" wrapText="1"/>
    </xf>
    <xf numFmtId="170" fontId="24" fillId="0" borderId="24" xfId="0" applyNumberFormat="1" applyFont="1" applyBorder="1" applyAlignment="1">
      <alignment horizontal="right" vertical="center" wrapText="1"/>
    </xf>
    <xf numFmtId="170" fontId="24" fillId="6" borderId="24" xfId="0" applyNumberFormat="1" applyFont="1" applyFill="1" applyBorder="1" applyAlignment="1">
      <alignment horizontal="right" vertical="center" wrapText="1"/>
    </xf>
    <xf numFmtId="170" fontId="24" fillId="6" borderId="23" xfId="0" applyNumberFormat="1" applyFont="1" applyFill="1" applyBorder="1" applyAlignment="1">
      <alignment horizontal="right" vertical="center" wrapText="1"/>
    </xf>
    <xf numFmtId="166" fontId="20" fillId="6" borderId="20" xfId="0" applyNumberFormat="1" applyFont="1" applyFill="1" applyBorder="1" applyAlignment="1">
      <alignment horizontal="center" vertical="center" wrapText="1"/>
    </xf>
    <xf numFmtId="170" fontId="24" fillId="6" borderId="20" xfId="0" applyNumberFormat="1" applyFont="1" applyFill="1" applyBorder="1" applyAlignment="1">
      <alignment horizontal="right" vertical="center" wrapText="1"/>
    </xf>
    <xf numFmtId="170" fontId="24" fillId="6" borderId="22" xfId="0" applyNumberFormat="1" applyFont="1" applyFill="1" applyBorder="1" applyAlignment="1">
      <alignment horizontal="right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166" fontId="20" fillId="6" borderId="21" xfId="0" applyNumberFormat="1" applyFont="1" applyFill="1" applyBorder="1" applyAlignment="1">
      <alignment vertical="center" wrapText="1"/>
    </xf>
    <xf numFmtId="49" fontId="2" fillId="0" borderId="20" xfId="0" applyNumberFormat="1" applyFont="1" applyBorder="1" applyAlignment="1" applyProtection="1">
      <alignment horizontal="left" vertical="center" wrapText="1"/>
      <protection locked="0"/>
    </xf>
    <xf numFmtId="49" fontId="2" fillId="0" borderId="21" xfId="0" applyNumberFormat="1" applyFont="1" applyBorder="1" applyAlignment="1" applyProtection="1">
      <alignment horizontal="center" vertical="center" wrapText="1"/>
      <protection locked="0"/>
    </xf>
    <xf numFmtId="49" fontId="2" fillId="0" borderId="22" xfId="0" applyNumberFormat="1" applyFont="1" applyBorder="1" applyAlignment="1" applyProtection="1">
      <alignment horizontal="left" vertical="center" wrapText="1"/>
      <protection locked="0"/>
    </xf>
    <xf numFmtId="49" fontId="2" fillId="0" borderId="23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vertical="center" wrapText="1"/>
      <protection locked="0"/>
    </xf>
    <xf numFmtId="171" fontId="23" fillId="0" borderId="0" xfId="0" applyNumberFormat="1" applyFont="1" applyAlignment="1" applyProtection="1">
      <alignment horizontal="right" vertical="center" wrapText="1"/>
      <protection locked="0"/>
    </xf>
    <xf numFmtId="2" fontId="23" fillId="0" borderId="0" xfId="0" applyNumberFormat="1" applyFont="1" applyAlignment="1" applyProtection="1">
      <alignment horizontal="right" vertical="center" wrapText="1"/>
      <protection locked="0"/>
    </xf>
    <xf numFmtId="170" fontId="9" fillId="0" borderId="0" xfId="0" applyNumberFormat="1" applyFont="1" applyAlignment="1" applyProtection="1">
      <alignment horizontal="right" vertical="center" wrapText="1"/>
      <protection locked="0"/>
    </xf>
    <xf numFmtId="49" fontId="2" fillId="0" borderId="28" xfId="0" applyNumberFormat="1" applyFont="1" applyBorder="1" applyAlignment="1" applyProtection="1">
      <alignment horizontal="left" vertical="center" wrapText="1"/>
      <protection locked="0"/>
    </xf>
    <xf numFmtId="49" fontId="2" fillId="0" borderId="29" xfId="0" applyNumberFormat="1" applyFont="1" applyBorder="1" applyAlignment="1" applyProtection="1">
      <alignment vertical="center" wrapText="1"/>
      <protection locked="0"/>
    </xf>
    <xf numFmtId="0" fontId="16" fillId="2" borderId="21" xfId="0" applyFont="1" applyFill="1" applyBorder="1" applyAlignment="1">
      <alignment horizontal="center" vertical="center" wrapText="1"/>
    </xf>
    <xf numFmtId="166" fontId="20" fillId="7" borderId="21" xfId="0" applyNumberFormat="1" applyFont="1" applyFill="1" applyBorder="1" applyAlignment="1">
      <alignment vertical="center" wrapText="1"/>
    </xf>
    <xf numFmtId="0" fontId="3" fillId="7" borderId="12" xfId="0" applyFont="1" applyFill="1" applyBorder="1" applyAlignment="1">
      <alignment vertical="center" wrapText="1"/>
    </xf>
    <xf numFmtId="170" fontId="9" fillId="0" borderId="21" xfId="0" applyNumberFormat="1" applyFont="1" applyBorder="1" applyAlignment="1" applyProtection="1">
      <alignment horizontal="right" vertical="center" wrapText="1"/>
      <protection locked="0"/>
    </xf>
    <xf numFmtId="0" fontId="8" fillId="0" borderId="28" xfId="0" applyFont="1" applyBorder="1" applyAlignment="1" applyProtection="1">
      <alignment vertical="center" wrapText="1"/>
      <protection locked="0"/>
    </xf>
    <xf numFmtId="0" fontId="8" fillId="0" borderId="29" xfId="0" applyFont="1" applyBorder="1" applyAlignment="1" applyProtection="1">
      <alignment vertical="center" wrapText="1"/>
      <protection locked="0"/>
    </xf>
    <xf numFmtId="0" fontId="2" fillId="0" borderId="29" xfId="0" applyFont="1" applyBorder="1" applyAlignment="1" applyProtection="1">
      <alignment vertical="center" wrapText="1"/>
      <protection locked="0"/>
    </xf>
    <xf numFmtId="0" fontId="3" fillId="3" borderId="12" xfId="0" applyFont="1" applyFill="1" applyBorder="1" applyAlignment="1">
      <alignment vertical="center" wrapText="1"/>
    </xf>
    <xf numFmtId="0" fontId="2" fillId="0" borderId="28" xfId="0" applyFont="1" applyBorder="1" applyAlignment="1" applyProtection="1">
      <alignment vertical="center" wrapText="1"/>
      <protection locked="0"/>
    </xf>
    <xf numFmtId="0" fontId="11" fillId="7" borderId="20" xfId="0" applyFont="1" applyFill="1" applyBorder="1" applyAlignment="1">
      <alignment vertical="center" wrapText="1"/>
    </xf>
    <xf numFmtId="0" fontId="2" fillId="0" borderId="32" xfId="0" applyFont="1" applyBorder="1" applyAlignment="1" applyProtection="1">
      <alignment vertical="center" wrapText="1"/>
      <protection locked="0"/>
    </xf>
    <xf numFmtId="0" fontId="23" fillId="0" borderId="15" xfId="0" applyFont="1" applyBorder="1" applyAlignment="1" applyProtection="1">
      <alignment vertical="center" wrapText="1"/>
      <protection locked="0"/>
    </xf>
    <xf numFmtId="171" fontId="23" fillId="0" borderId="33" xfId="0" applyNumberFormat="1" applyFont="1" applyBorder="1" applyAlignment="1" applyProtection="1">
      <alignment horizontal="right" vertical="center" wrapText="1"/>
      <protection locked="0"/>
    </xf>
    <xf numFmtId="2" fontId="23" fillId="0" borderId="33" xfId="0" applyNumberFormat="1" applyFont="1" applyBorder="1" applyAlignment="1" applyProtection="1">
      <alignment horizontal="right" vertical="center" wrapText="1"/>
      <protection locked="0"/>
    </xf>
    <xf numFmtId="170" fontId="9" fillId="0" borderId="33" xfId="0" applyNumberFormat="1" applyFont="1" applyBorder="1" applyAlignment="1" applyProtection="1">
      <alignment horizontal="right" vertical="center" wrapText="1"/>
      <protection locked="0"/>
    </xf>
    <xf numFmtId="0" fontId="2" fillId="0" borderId="34" xfId="0" applyFont="1" applyBorder="1" applyAlignment="1" applyProtection="1">
      <alignment vertical="center" wrapText="1"/>
      <protection locked="0"/>
    </xf>
    <xf numFmtId="0" fontId="23" fillId="0" borderId="0" xfId="0" applyFont="1" applyAlignment="1" applyProtection="1">
      <alignment vertical="center" wrapText="1"/>
      <protection locked="0"/>
    </xf>
    <xf numFmtId="0" fontId="23" fillId="0" borderId="33" xfId="0" applyFont="1" applyBorder="1" applyAlignment="1" applyProtection="1">
      <alignment vertical="center" wrapText="1"/>
      <protection locked="0"/>
    </xf>
    <xf numFmtId="0" fontId="26" fillId="0" borderId="28" xfId="0" applyFont="1" applyBorder="1" applyAlignment="1" applyProtection="1">
      <alignment horizontal="left"/>
      <protection locked="0"/>
    </xf>
    <xf numFmtId="0" fontId="8" fillId="0" borderId="32" xfId="0" applyFont="1" applyBorder="1" applyAlignment="1" applyProtection="1">
      <alignment vertical="center"/>
      <protection locked="0"/>
    </xf>
    <xf numFmtId="0" fontId="8" fillId="0" borderId="33" xfId="0" applyFont="1" applyBorder="1" applyAlignment="1" applyProtection="1">
      <alignment vertical="center" wrapText="1"/>
      <protection locked="0"/>
    </xf>
    <xf numFmtId="0" fontId="8" fillId="0" borderId="34" xfId="0" applyFont="1" applyBorder="1" applyAlignment="1" applyProtection="1">
      <alignment vertical="center" wrapText="1"/>
      <protection locked="0"/>
    </xf>
    <xf numFmtId="170" fontId="11" fillId="0" borderId="1" xfId="0" applyNumberFormat="1" applyFont="1" applyBorder="1" applyAlignment="1" applyProtection="1">
      <alignment vertical="center" wrapText="1"/>
      <protection locked="0"/>
    </xf>
    <xf numFmtId="0" fontId="11" fillId="0" borderId="29" xfId="0" applyFont="1" applyBorder="1" applyAlignment="1" applyProtection="1">
      <alignment vertical="center" wrapText="1"/>
      <protection locked="0"/>
    </xf>
    <xf numFmtId="0" fontId="8" fillId="0" borderId="32" xfId="0" applyFont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top"/>
      <protection locked="0"/>
    </xf>
    <xf numFmtId="0" fontId="8" fillId="0" borderId="0" xfId="0" applyFont="1" applyProtection="1">
      <protection locked="0"/>
    </xf>
    <xf numFmtId="0" fontId="30" fillId="0" borderId="28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166" fontId="20" fillId="6" borderId="1" xfId="0" applyNumberFormat="1" applyFont="1" applyFill="1" applyBorder="1" applyAlignment="1">
      <alignment horizontal="left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166" fontId="20" fillId="6" borderId="2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11" fillId="4" borderId="20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49" fontId="35" fillId="0" borderId="25" xfId="0" applyNumberFormat="1" applyFont="1" applyBorder="1" applyAlignment="1" applyProtection="1">
      <alignment horizontal="center" vertical="center" wrapText="1"/>
      <protection locked="0"/>
    </xf>
    <xf numFmtId="49" fontId="35" fillId="0" borderId="26" xfId="0" applyNumberFormat="1" applyFont="1" applyBorder="1" applyAlignment="1" applyProtection="1">
      <alignment horizontal="center" vertical="center" wrapText="1"/>
      <protection locked="0"/>
    </xf>
    <xf numFmtId="49" fontId="35" fillId="0" borderId="27" xfId="0" applyNumberFormat="1" applyFont="1" applyBorder="1" applyAlignment="1" applyProtection="1">
      <alignment horizontal="center" vertical="center" wrapText="1"/>
      <protection locked="0"/>
    </xf>
    <xf numFmtId="0" fontId="9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11" fillId="5" borderId="36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3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35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left" wrapText="1"/>
      <protection locked="0"/>
    </xf>
    <xf numFmtId="0" fontId="1" fillId="5" borderId="1" xfId="0" applyFont="1" applyFill="1" applyBorder="1" applyAlignment="1">
      <alignment horizontal="left" vertical="center" wrapText="1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0" fontId="8" fillId="0" borderId="28" xfId="0" applyFont="1" applyBorder="1" applyAlignment="1" applyProtection="1">
      <alignment horizontal="left" wrapText="1"/>
      <protection locked="0"/>
    </xf>
    <xf numFmtId="0" fontId="8" fillId="0" borderId="29" xfId="0" applyFont="1" applyBorder="1" applyAlignment="1" applyProtection="1">
      <alignment horizontal="left" wrapText="1"/>
      <protection locked="0"/>
    </xf>
    <xf numFmtId="0" fontId="11" fillId="2" borderId="20" xfId="0" applyFont="1" applyFill="1" applyBorder="1" applyAlignment="1" applyProtection="1">
      <alignment horizontal="center" vertical="center" wrapText="1"/>
      <protection locked="0"/>
    </xf>
    <xf numFmtId="0" fontId="3" fillId="3" borderId="20" xfId="0" applyFont="1" applyFill="1" applyBorder="1" applyAlignment="1" applyProtection="1">
      <alignment horizontal="center" vertical="center" wrapText="1"/>
      <protection locked="0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right" vertical="center" wrapText="1"/>
      <protection locked="0"/>
    </xf>
    <xf numFmtId="0" fontId="10" fillId="11" borderId="1" xfId="0" applyFont="1" applyFill="1" applyBorder="1" applyAlignment="1" applyProtection="1">
      <alignment horizontal="center" vertical="center" wrapText="1"/>
      <protection locked="0"/>
    </xf>
    <xf numFmtId="0" fontId="30" fillId="4" borderId="12" xfId="0" applyFont="1" applyFill="1" applyBorder="1" applyAlignment="1">
      <alignment horizontal="left" vertical="center" wrapText="1"/>
    </xf>
    <xf numFmtId="0" fontId="30" fillId="4" borderId="5" xfId="0" applyFont="1" applyFill="1" applyBorder="1" applyAlignment="1">
      <alignment horizontal="left" vertical="center" wrapText="1"/>
    </xf>
    <xf numFmtId="0" fontId="30" fillId="4" borderId="14" xfId="0" applyFont="1" applyFill="1" applyBorder="1" applyAlignment="1">
      <alignment horizontal="left" vertical="center" wrapText="1"/>
    </xf>
    <xf numFmtId="0" fontId="30" fillId="4" borderId="16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 applyProtection="1">
      <alignment horizontal="center" vertical="center" wrapText="1"/>
      <protection locked="0"/>
    </xf>
    <xf numFmtId="0" fontId="10" fillId="11" borderId="10" xfId="0" applyFont="1" applyFill="1" applyBorder="1" applyAlignment="1" applyProtection="1">
      <alignment horizontal="center" vertical="center" wrapText="1"/>
      <protection locked="0"/>
    </xf>
    <xf numFmtId="0" fontId="10" fillId="11" borderId="11" xfId="0" applyFont="1" applyFill="1" applyBorder="1" applyAlignment="1" applyProtection="1">
      <alignment horizontal="center" vertical="center" wrapText="1"/>
      <protection locked="0"/>
    </xf>
    <xf numFmtId="0" fontId="3" fillId="5" borderId="9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vertical="center"/>
      <protection locked="0"/>
    </xf>
  </cellXfs>
  <cellStyles count="4">
    <cellStyle name="Millares" xfId="3" builtinId="3"/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57151</xdr:rowOff>
    </xdr:from>
    <xdr:to>
      <xdr:col>0</xdr:col>
      <xdr:colOff>907311</xdr:colOff>
      <xdr:row>2</xdr:row>
      <xdr:rowOff>200025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41C6B55-F58D-4D1A-80C0-A6FBA9CF12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57151"/>
          <a:ext cx="907310" cy="609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57151</xdr:rowOff>
    </xdr:from>
    <xdr:to>
      <xdr:col>0</xdr:col>
      <xdr:colOff>609601</xdr:colOff>
      <xdr:row>2</xdr:row>
      <xdr:rowOff>200026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3A92AF7-9E11-44D3-9EBF-4DD244014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57151"/>
          <a:ext cx="609600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48870-E5BA-48EA-AD77-3E9936F14CA2}">
  <dimension ref="A1:DX77"/>
  <sheetViews>
    <sheetView showGridLines="0" tabSelected="1" topLeftCell="A32" zoomScaleNormal="100" workbookViewId="0">
      <selection activeCell="G47" sqref="G47:H47"/>
    </sheetView>
  </sheetViews>
  <sheetFormatPr baseColWidth="10" defaultColWidth="11.42578125" defaultRowHeight="12.75" x14ac:dyDescent="0.25"/>
  <cols>
    <col min="1" max="1" width="19" style="15" customWidth="1"/>
    <col min="2" max="2" width="13.42578125" style="15" customWidth="1"/>
    <col min="3" max="3" width="15.85546875" style="15" customWidth="1"/>
    <col min="4" max="4" width="17.5703125" style="15" customWidth="1"/>
    <col min="5" max="5" width="16" style="14" customWidth="1"/>
    <col min="6" max="6" width="20.85546875" style="15" customWidth="1"/>
    <col min="7" max="7" width="17" style="15" customWidth="1"/>
    <col min="8" max="8" width="14.140625" style="15" customWidth="1"/>
    <col min="9" max="9" width="13" style="15" customWidth="1"/>
    <col min="10" max="10" width="16.42578125" style="15" customWidth="1"/>
    <col min="11" max="14" width="11.42578125" style="15" customWidth="1"/>
    <col min="15" max="15" width="11.42578125" style="16" customWidth="1"/>
    <col min="16" max="20" width="11.42578125" style="15" customWidth="1"/>
    <col min="21" max="21" width="11.42578125" style="16" customWidth="1"/>
    <col min="22" max="22" width="14" style="15" customWidth="1"/>
    <col min="23" max="26" width="11.42578125" style="15" customWidth="1"/>
    <col min="27" max="27" width="11.42578125" style="16" customWidth="1"/>
    <col min="28" max="28" width="14.7109375" style="15" customWidth="1"/>
    <col min="29" max="32" width="11.42578125" style="15" customWidth="1"/>
    <col min="33" max="33" width="11.42578125" style="16" customWidth="1"/>
    <col min="34" max="34" width="14.42578125" style="15" customWidth="1"/>
    <col min="35" max="38" width="11.42578125" style="15" customWidth="1"/>
    <col min="39" max="39" width="11.42578125" style="16" customWidth="1"/>
    <col min="40" max="40" width="11.28515625" style="14" customWidth="1"/>
    <col min="41" max="42" width="11" style="14" customWidth="1"/>
    <col min="43" max="43" width="9.5703125" style="14" customWidth="1"/>
    <col min="44" max="45" width="9.85546875" style="14" customWidth="1"/>
    <col min="46" max="46" width="10.140625" style="14" customWidth="1"/>
    <col min="47" max="47" width="10" style="14" customWidth="1"/>
    <col min="48" max="48" width="10.140625" style="14" customWidth="1"/>
    <col min="49" max="49" width="11.42578125" style="17" hidden="1" customWidth="1"/>
    <col min="50" max="50" width="12.28515625" style="17" hidden="1" customWidth="1"/>
    <col min="51" max="51" width="11.85546875" style="17" hidden="1" customWidth="1"/>
    <col min="52" max="56" width="10.140625" style="17" hidden="1" customWidth="1"/>
    <col min="57" max="57" width="1.28515625" style="17" hidden="1" customWidth="1"/>
    <col min="58" max="58" width="10.140625" style="14" customWidth="1"/>
    <col min="59" max="59" width="12.42578125" style="14" customWidth="1"/>
    <col min="60" max="60" width="12.5703125" style="14" customWidth="1"/>
    <col min="61" max="61" width="16.7109375" style="14" customWidth="1"/>
    <col min="62" max="62" width="16.28515625" style="15" customWidth="1"/>
    <col min="63" max="63" width="19" style="15" customWidth="1"/>
    <col min="64" max="64" width="13.7109375" style="15" customWidth="1"/>
    <col min="65" max="16384" width="11.42578125" style="15"/>
  </cols>
  <sheetData>
    <row r="1" spans="1:61" s="6" customFormat="1" ht="21" customHeight="1" x14ac:dyDescent="0.2">
      <c r="B1" s="5" t="s">
        <v>61</v>
      </c>
      <c r="E1" s="7"/>
      <c r="O1" s="8"/>
      <c r="U1" s="8"/>
      <c r="AA1" s="8"/>
      <c r="AG1" s="8"/>
      <c r="AM1" s="8"/>
      <c r="AN1" s="9"/>
      <c r="AO1" s="9"/>
      <c r="AP1" s="9"/>
      <c r="AQ1" s="9"/>
      <c r="AR1" s="9"/>
      <c r="AS1" s="9"/>
      <c r="AT1" s="9"/>
      <c r="AU1" s="9"/>
      <c r="AV1" s="9"/>
      <c r="AW1" s="10"/>
      <c r="AX1" s="10"/>
      <c r="AY1" s="10"/>
      <c r="AZ1" s="10"/>
      <c r="BA1" s="10"/>
      <c r="BB1" s="10"/>
      <c r="BC1" s="10"/>
      <c r="BD1" s="10"/>
      <c r="BE1" s="10"/>
      <c r="BF1" s="9"/>
      <c r="BG1" s="9"/>
      <c r="BH1" s="9"/>
      <c r="BI1" s="9"/>
    </row>
    <row r="2" spans="1:61" s="6" customFormat="1" ht="15.75" x14ac:dyDescent="0.25">
      <c r="B2" s="106" t="s">
        <v>93</v>
      </c>
      <c r="F2" s="232" t="s">
        <v>130</v>
      </c>
      <c r="H2" s="8"/>
      <c r="O2" s="8"/>
      <c r="U2" s="8"/>
      <c r="AA2" s="8"/>
      <c r="AG2" s="8"/>
      <c r="AM2" s="8"/>
      <c r="AN2" s="9"/>
      <c r="AO2" s="9"/>
      <c r="AP2" s="9"/>
      <c r="AQ2" s="9"/>
      <c r="AR2" s="9"/>
      <c r="AS2" s="9"/>
      <c r="AT2" s="9"/>
      <c r="AU2" s="9"/>
      <c r="AV2" s="9"/>
      <c r="AW2" s="10"/>
      <c r="AX2" s="10"/>
      <c r="AY2" s="10"/>
      <c r="AZ2" s="10"/>
      <c r="BA2" s="10"/>
      <c r="BB2" s="10"/>
      <c r="BC2" s="10"/>
      <c r="BD2" s="10"/>
      <c r="BE2" s="10"/>
      <c r="BF2" s="9"/>
      <c r="BG2" s="9"/>
      <c r="BH2" s="9"/>
      <c r="BI2" s="9"/>
    </row>
    <row r="3" spans="1:61" s="6" customFormat="1" ht="18" customHeight="1" x14ac:dyDescent="0.25">
      <c r="B3" s="99" t="s">
        <v>79</v>
      </c>
      <c r="H3" s="8"/>
      <c r="O3" s="8"/>
      <c r="U3" s="8"/>
      <c r="AA3" s="8"/>
      <c r="AG3" s="8"/>
      <c r="AM3" s="8"/>
      <c r="AN3" s="9"/>
      <c r="AO3" s="9"/>
      <c r="AP3" s="9"/>
      <c r="AQ3" s="9"/>
      <c r="AR3" s="9"/>
      <c r="AS3" s="9"/>
      <c r="AT3" s="9"/>
      <c r="AU3" s="9"/>
      <c r="AV3" s="9"/>
      <c r="AW3" s="10"/>
      <c r="AX3" s="10"/>
      <c r="AY3" s="10"/>
      <c r="AZ3" s="10"/>
      <c r="BA3" s="10"/>
      <c r="BB3" s="10"/>
      <c r="BC3" s="10"/>
      <c r="BD3" s="10"/>
      <c r="BE3" s="10"/>
      <c r="BF3" s="9"/>
      <c r="BG3" s="9"/>
      <c r="BH3" s="9"/>
      <c r="BI3" s="9"/>
    </row>
    <row r="4" spans="1:61" s="11" customFormat="1" x14ac:dyDescent="0.25">
      <c r="E4" s="9"/>
      <c r="O4" s="8"/>
      <c r="U4" s="8"/>
      <c r="AA4" s="8"/>
      <c r="AG4" s="8"/>
      <c r="AM4" s="8"/>
      <c r="AN4" s="9"/>
      <c r="AO4" s="9"/>
      <c r="AP4" s="9"/>
      <c r="AQ4" s="9"/>
      <c r="AR4" s="9"/>
      <c r="AS4" s="9"/>
      <c r="AT4" s="9"/>
      <c r="AU4" s="9"/>
      <c r="AV4" s="9"/>
      <c r="AW4" s="10"/>
      <c r="AX4" s="10"/>
      <c r="AY4" s="10"/>
      <c r="AZ4" s="10"/>
      <c r="BA4" s="10"/>
      <c r="BB4" s="10"/>
      <c r="BC4" s="10"/>
      <c r="BD4" s="10"/>
      <c r="BE4" s="10"/>
      <c r="BF4" s="9"/>
      <c r="BG4" s="9"/>
      <c r="BH4" s="9"/>
      <c r="BI4" s="9"/>
    </row>
    <row r="5" spans="1:61" s="6" customFormat="1" x14ac:dyDescent="0.25">
      <c r="A5" s="8" t="s">
        <v>2</v>
      </c>
      <c r="B5" s="8"/>
      <c r="C5" s="12"/>
      <c r="D5" s="12"/>
      <c r="E5" s="12"/>
      <c r="F5" s="11"/>
      <c r="G5" s="11"/>
      <c r="H5" s="11"/>
      <c r="I5" s="11"/>
      <c r="J5" s="11"/>
      <c r="O5" s="8"/>
      <c r="U5" s="8"/>
      <c r="AA5" s="8"/>
      <c r="AG5" s="8"/>
      <c r="AM5" s="8"/>
      <c r="AN5" s="9"/>
      <c r="AO5" s="9"/>
      <c r="AP5" s="9"/>
      <c r="AQ5" s="9"/>
      <c r="AR5" s="9"/>
      <c r="AS5" s="9"/>
      <c r="AT5" s="9"/>
      <c r="AU5" s="9"/>
      <c r="AV5" s="9"/>
      <c r="AW5" s="10"/>
      <c r="AX5" s="10"/>
      <c r="AY5" s="10"/>
      <c r="AZ5" s="10"/>
      <c r="BA5" s="10"/>
      <c r="BB5" s="10"/>
      <c r="BC5" s="10"/>
      <c r="BD5" s="10"/>
      <c r="BE5" s="10"/>
      <c r="BF5" s="9"/>
      <c r="BG5" s="9"/>
      <c r="BH5" s="9"/>
      <c r="BI5" s="9"/>
    </row>
    <row r="7" spans="1:61" x14ac:dyDescent="0.25">
      <c r="A7" s="8" t="s">
        <v>3</v>
      </c>
      <c r="B7" s="8"/>
      <c r="C7" s="13"/>
      <c r="D7" s="13"/>
      <c r="E7" s="12"/>
    </row>
    <row r="9" spans="1:61" x14ac:dyDescent="0.25">
      <c r="L9" s="16"/>
      <c r="O9" s="15"/>
      <c r="R9" s="16"/>
      <c r="U9" s="15"/>
      <c r="X9" s="16"/>
      <c r="AA9" s="15"/>
      <c r="AD9" s="16"/>
      <c r="AE9" s="14"/>
      <c r="AF9" s="14"/>
      <c r="AG9" s="14"/>
      <c r="AH9" s="14"/>
      <c r="AI9" s="14"/>
      <c r="AJ9" s="14"/>
      <c r="AK9" s="14"/>
      <c r="AL9" s="14"/>
      <c r="AM9" s="14"/>
      <c r="AN9" s="17"/>
      <c r="AO9" s="17"/>
      <c r="AP9" s="17"/>
      <c r="AQ9" s="17"/>
      <c r="AR9" s="17"/>
      <c r="AS9" s="17"/>
      <c r="AT9" s="17"/>
      <c r="AU9" s="17"/>
      <c r="AV9" s="17"/>
      <c r="AW9" s="14"/>
      <c r="AX9" s="14"/>
      <c r="AY9" s="14"/>
      <c r="AZ9" s="14"/>
      <c r="BA9" s="15"/>
      <c r="BB9" s="15"/>
      <c r="BC9" s="15"/>
      <c r="BD9" s="15"/>
      <c r="BE9" s="15"/>
      <c r="BF9" s="15"/>
      <c r="BG9" s="15"/>
      <c r="BH9" s="15"/>
      <c r="BI9" s="15"/>
    </row>
    <row r="10" spans="1:61" ht="25.5" customHeight="1" x14ac:dyDescent="0.25">
      <c r="A10" s="197" t="s">
        <v>11</v>
      </c>
      <c r="B10" s="197"/>
      <c r="C10" s="35" t="s">
        <v>62</v>
      </c>
      <c r="D10" s="13"/>
      <c r="E10" s="13"/>
      <c r="L10" s="16"/>
      <c r="O10" s="15"/>
      <c r="R10" s="16"/>
      <c r="U10" s="15"/>
      <c r="X10" s="16"/>
      <c r="AA10" s="15"/>
      <c r="AD10" s="16"/>
      <c r="AE10" s="14"/>
      <c r="AF10" s="14"/>
      <c r="AG10" s="14"/>
      <c r="AH10" s="14"/>
      <c r="AI10" s="14"/>
      <c r="AJ10" s="14"/>
      <c r="AK10" s="14"/>
      <c r="AL10" s="14"/>
      <c r="AM10" s="14"/>
      <c r="AN10" s="17"/>
      <c r="AO10" s="17"/>
      <c r="AP10" s="17"/>
      <c r="AQ10" s="17"/>
      <c r="AR10" s="17"/>
      <c r="AS10" s="17"/>
      <c r="AT10" s="17"/>
      <c r="AU10" s="17"/>
      <c r="AV10" s="17"/>
      <c r="AW10" s="14"/>
      <c r="AX10" s="14"/>
      <c r="AY10" s="14"/>
      <c r="AZ10" s="14"/>
      <c r="BA10" s="15"/>
      <c r="BB10" s="15"/>
      <c r="BC10" s="15"/>
      <c r="BD10" s="15"/>
      <c r="BE10" s="15"/>
      <c r="BF10" s="15"/>
      <c r="BG10" s="15"/>
      <c r="BH10" s="15"/>
      <c r="BI10" s="15"/>
    </row>
    <row r="11" spans="1:61" x14ac:dyDescent="0.25">
      <c r="A11" s="197" t="s">
        <v>12</v>
      </c>
      <c r="B11" s="197"/>
      <c r="C11" s="35" t="s">
        <v>14</v>
      </c>
      <c r="D11" s="13"/>
      <c r="E11" s="13"/>
      <c r="L11" s="16"/>
      <c r="O11" s="15"/>
      <c r="R11" s="16"/>
      <c r="U11" s="15"/>
      <c r="X11" s="16"/>
      <c r="AA11" s="15"/>
      <c r="AD11" s="16"/>
      <c r="AE11" s="14"/>
      <c r="AF11" s="14"/>
      <c r="AG11" s="14"/>
      <c r="AH11" s="14"/>
      <c r="AI11" s="14"/>
      <c r="AJ11" s="14"/>
      <c r="AK11" s="14"/>
      <c r="AL11" s="14"/>
      <c r="AM11" s="14"/>
      <c r="AN11" s="17"/>
      <c r="AO11" s="17"/>
      <c r="AP11" s="17"/>
      <c r="AQ11" s="17"/>
      <c r="AR11" s="17"/>
      <c r="AS11" s="17"/>
      <c r="AT11" s="17"/>
      <c r="AU11" s="17"/>
      <c r="AV11" s="17"/>
      <c r="AW11" s="14"/>
      <c r="AX11" s="14"/>
      <c r="AY11" s="14"/>
      <c r="AZ11" s="14"/>
      <c r="BA11" s="15"/>
      <c r="BB11" s="15"/>
      <c r="BC11" s="15"/>
      <c r="BD11" s="15"/>
      <c r="BE11" s="15"/>
      <c r="BF11" s="15"/>
      <c r="BG11" s="15"/>
      <c r="BH11" s="15"/>
      <c r="BI11" s="15"/>
    </row>
    <row r="12" spans="1:61" ht="24" x14ac:dyDescent="0.25">
      <c r="A12" s="197" t="s">
        <v>4</v>
      </c>
      <c r="B12" s="197"/>
      <c r="C12" s="35" t="s">
        <v>15</v>
      </c>
      <c r="D12" s="13"/>
      <c r="E12" s="13"/>
      <c r="L12" s="16"/>
      <c r="O12" s="15"/>
      <c r="R12" s="16"/>
      <c r="U12" s="15"/>
      <c r="X12" s="16"/>
      <c r="AA12" s="15"/>
      <c r="AD12" s="16"/>
      <c r="AE12" s="14"/>
      <c r="AF12" s="14"/>
      <c r="AG12" s="14"/>
      <c r="AH12" s="14"/>
      <c r="AI12" s="14"/>
      <c r="AJ12" s="14"/>
      <c r="AK12" s="14"/>
      <c r="AL12" s="14"/>
      <c r="AM12" s="14"/>
      <c r="AN12" s="17"/>
      <c r="AO12" s="17"/>
      <c r="AP12" s="17"/>
      <c r="AQ12" s="17"/>
      <c r="AR12" s="17"/>
      <c r="AS12" s="17"/>
      <c r="AT12" s="17"/>
      <c r="AU12" s="17"/>
      <c r="AV12" s="17"/>
      <c r="AW12" s="14"/>
      <c r="AX12" s="14"/>
      <c r="AY12" s="14"/>
      <c r="AZ12" s="14"/>
      <c r="BA12" s="15"/>
      <c r="BB12" s="15"/>
      <c r="BC12" s="15"/>
      <c r="BD12" s="15"/>
      <c r="BE12" s="15"/>
      <c r="BF12" s="15"/>
      <c r="BG12" s="15"/>
      <c r="BH12" s="15"/>
      <c r="BI12" s="15"/>
    </row>
    <row r="13" spans="1:61" ht="24" x14ac:dyDescent="0.25">
      <c r="A13" s="197" t="s">
        <v>80</v>
      </c>
      <c r="B13" s="197"/>
      <c r="C13" s="35" t="s">
        <v>16</v>
      </c>
      <c r="D13" s="13">
        <v>10</v>
      </c>
      <c r="E13" s="13"/>
      <c r="L13" s="16"/>
      <c r="O13" s="15"/>
      <c r="R13" s="16"/>
      <c r="U13" s="15"/>
      <c r="X13" s="16"/>
      <c r="AA13" s="15"/>
      <c r="AD13" s="16"/>
      <c r="AE13" s="14"/>
      <c r="AF13" s="14"/>
      <c r="AG13" s="14"/>
      <c r="AH13" s="14"/>
      <c r="AI13" s="14"/>
      <c r="AJ13" s="14"/>
      <c r="AK13" s="14"/>
      <c r="AL13" s="14"/>
      <c r="AM13" s="14"/>
      <c r="AN13" s="17"/>
      <c r="AO13" s="17"/>
      <c r="AP13" s="17"/>
      <c r="AQ13" s="17"/>
      <c r="AR13" s="17"/>
      <c r="AS13" s="17"/>
      <c r="AT13" s="17"/>
      <c r="AU13" s="17"/>
      <c r="AV13" s="17"/>
      <c r="AW13" s="14"/>
      <c r="AX13" s="14"/>
      <c r="AY13" s="14"/>
      <c r="AZ13" s="14"/>
      <c r="BA13" s="15"/>
      <c r="BB13" s="15"/>
      <c r="BC13" s="15"/>
      <c r="BD13" s="15"/>
      <c r="BE13" s="15"/>
      <c r="BF13" s="15"/>
      <c r="BG13" s="15"/>
      <c r="BH13" s="15"/>
      <c r="BI13" s="15"/>
    </row>
    <row r="14" spans="1:61" ht="15.75" customHeight="1" thickBot="1" x14ac:dyDescent="0.3">
      <c r="A14" s="198"/>
      <c r="B14" s="198"/>
      <c r="C14" s="66"/>
      <c r="D14" s="67"/>
      <c r="E14" s="68"/>
      <c r="F14" s="67"/>
      <c r="G14" s="69"/>
      <c r="H14" s="70"/>
      <c r="I14" s="70"/>
      <c r="J14" s="71"/>
      <c r="K14" s="64"/>
      <c r="L14" s="74"/>
      <c r="M14" s="75"/>
      <c r="N14" s="72"/>
      <c r="O14" s="73"/>
      <c r="P14" s="64"/>
      <c r="Q14" s="64"/>
      <c r="R14" s="74"/>
      <c r="S14" s="75"/>
      <c r="T14" s="72"/>
      <c r="U14" s="73"/>
      <c r="Y14" s="71"/>
      <c r="Z14" s="72"/>
      <c r="AA14" s="73"/>
      <c r="AE14" s="71"/>
      <c r="AF14" s="72"/>
      <c r="AG14" s="73"/>
      <c r="AK14" s="71"/>
      <c r="AL14" s="72"/>
      <c r="AM14" s="73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</row>
    <row r="15" spans="1:61" ht="15.75" customHeight="1" thickBot="1" x14ac:dyDescent="0.3">
      <c r="A15" s="181" t="s">
        <v>124</v>
      </c>
      <c r="B15" s="182"/>
      <c r="C15" s="182"/>
      <c r="D15" s="182"/>
      <c r="E15" s="182"/>
      <c r="F15" s="182"/>
      <c r="G15" s="182"/>
      <c r="H15" s="183"/>
      <c r="I15" s="70"/>
      <c r="J15" s="71"/>
      <c r="K15" s="64"/>
      <c r="L15" s="74"/>
      <c r="M15" s="75"/>
      <c r="N15" s="72"/>
      <c r="O15" s="73"/>
      <c r="P15" s="64"/>
      <c r="Q15" s="64"/>
      <c r="R15" s="74"/>
      <c r="S15" s="75"/>
      <c r="T15" s="72"/>
      <c r="U15" s="73"/>
      <c r="Y15" s="71"/>
      <c r="Z15" s="72"/>
      <c r="AA15" s="73"/>
      <c r="AE15" s="71"/>
      <c r="AF15" s="72"/>
      <c r="AG15" s="73"/>
      <c r="AK15" s="71"/>
      <c r="AL15" s="72"/>
      <c r="AM15" s="73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</row>
    <row r="16" spans="1:61" ht="15.75" customHeight="1" x14ac:dyDescent="0.25">
      <c r="A16" s="139"/>
      <c r="B16" s="67"/>
      <c r="C16" s="66"/>
      <c r="D16" s="67"/>
      <c r="E16" s="68"/>
      <c r="F16" s="67"/>
      <c r="G16" s="69"/>
      <c r="H16" s="140"/>
      <c r="I16" s="70"/>
      <c r="J16" s="71"/>
      <c r="K16" s="64"/>
      <c r="L16" s="74"/>
      <c r="M16" s="75"/>
      <c r="N16" s="72"/>
      <c r="O16" s="73"/>
      <c r="P16" s="64"/>
      <c r="Q16" s="64"/>
      <c r="R16" s="74"/>
      <c r="S16" s="75"/>
      <c r="T16" s="72"/>
      <c r="U16" s="73"/>
      <c r="Y16" s="71"/>
      <c r="Z16" s="72"/>
      <c r="AA16" s="73"/>
      <c r="AE16" s="71"/>
      <c r="AF16" s="72"/>
      <c r="AG16" s="73"/>
      <c r="AK16" s="71"/>
      <c r="AL16" s="72"/>
      <c r="AM16" s="73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</row>
    <row r="17" spans="1:128" s="79" customFormat="1" ht="59.25" customHeight="1" x14ac:dyDescent="0.25">
      <c r="A17" s="201" t="s">
        <v>81</v>
      </c>
      <c r="B17" s="24" t="s">
        <v>20</v>
      </c>
      <c r="C17" s="24" t="s">
        <v>0</v>
      </c>
      <c r="D17" s="24" t="s">
        <v>6</v>
      </c>
      <c r="E17" s="24" t="s">
        <v>7</v>
      </c>
      <c r="F17" s="24" t="s">
        <v>64</v>
      </c>
      <c r="G17" s="24" t="s">
        <v>65</v>
      </c>
      <c r="H17" s="141" t="s">
        <v>83</v>
      </c>
      <c r="O17" s="16"/>
      <c r="U17" s="16"/>
      <c r="AA17" s="16"/>
      <c r="AG17" s="16"/>
      <c r="AM17" s="16"/>
    </row>
    <row r="18" spans="1:128" s="100" customFormat="1" ht="75.75" customHeight="1" x14ac:dyDescent="0.25">
      <c r="A18" s="201"/>
      <c r="B18" s="36" t="s">
        <v>21</v>
      </c>
      <c r="C18" s="36" t="s">
        <v>1</v>
      </c>
      <c r="D18" s="36" t="s">
        <v>22</v>
      </c>
      <c r="E18" s="36" t="s">
        <v>18</v>
      </c>
      <c r="F18" s="36" t="s">
        <v>19</v>
      </c>
      <c r="G18" s="36" t="s">
        <v>17</v>
      </c>
      <c r="H18" s="142" t="s">
        <v>56</v>
      </c>
      <c r="M18" s="101"/>
      <c r="S18" s="101"/>
      <c r="Y18" s="101"/>
      <c r="AE18" s="101"/>
      <c r="AK18" s="101"/>
    </row>
    <row r="19" spans="1:128" s="79" customFormat="1" ht="28.5" customHeight="1" x14ac:dyDescent="0.25">
      <c r="A19" s="143" t="s">
        <v>35</v>
      </c>
      <c r="B19" s="45"/>
      <c r="C19" s="46"/>
      <c r="D19" s="47"/>
      <c r="E19" s="47"/>
      <c r="F19" s="107">
        <v>0</v>
      </c>
      <c r="G19" s="1">
        <v>0</v>
      </c>
      <c r="H19" s="144">
        <v>100</v>
      </c>
      <c r="M19" s="14"/>
      <c r="S19" s="14"/>
      <c r="Y19" s="14"/>
      <c r="AE19" s="14"/>
      <c r="AK19" s="14"/>
    </row>
    <row r="20" spans="1:128" ht="29.25" customHeight="1" x14ac:dyDescent="0.25">
      <c r="A20" s="143" t="s">
        <v>36</v>
      </c>
      <c r="B20" s="50"/>
      <c r="C20" s="46"/>
      <c r="D20" s="47"/>
      <c r="E20" s="47"/>
      <c r="F20" s="107">
        <v>0</v>
      </c>
      <c r="G20" s="107">
        <v>0</v>
      </c>
      <c r="H20" s="144">
        <v>120</v>
      </c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M20" s="81"/>
      <c r="BN20" s="81"/>
      <c r="BO20" s="81"/>
      <c r="BP20" s="81"/>
      <c r="BQ20" s="81"/>
      <c r="BR20" s="81"/>
      <c r="BS20" s="82"/>
      <c r="BT20" s="81"/>
      <c r="BU20" s="81"/>
      <c r="BV20" s="81"/>
      <c r="BW20" s="81"/>
      <c r="BX20" s="81"/>
      <c r="BY20" s="81"/>
      <c r="BZ20" s="81"/>
      <c r="CA20" s="81"/>
      <c r="CB20" s="81"/>
      <c r="CC20" s="82"/>
      <c r="CD20" s="81"/>
      <c r="CE20" s="81"/>
      <c r="CF20" s="81"/>
      <c r="CG20" s="81"/>
      <c r="CH20" s="81"/>
      <c r="CI20" s="81"/>
      <c r="CJ20" s="81"/>
      <c r="CK20" s="81"/>
      <c r="CL20" s="81"/>
      <c r="CM20" s="82"/>
      <c r="CN20" s="81"/>
      <c r="CO20" s="81"/>
      <c r="CP20" s="81"/>
      <c r="CQ20" s="83"/>
      <c r="CR20" s="81"/>
      <c r="CS20" s="81"/>
      <c r="CT20" s="81"/>
      <c r="CU20" s="81"/>
      <c r="CV20" s="81"/>
      <c r="CW20" s="83"/>
      <c r="CX20" s="81"/>
      <c r="CY20" s="81"/>
      <c r="CZ20" s="81"/>
      <c r="DA20" s="81"/>
      <c r="DB20" s="81"/>
      <c r="DC20" s="83"/>
      <c r="DD20" s="81"/>
      <c r="DE20" s="81"/>
      <c r="DF20" s="81"/>
      <c r="DG20" s="81"/>
      <c r="DH20" s="81"/>
      <c r="DI20" s="83"/>
      <c r="DJ20" s="81"/>
      <c r="DK20" s="81"/>
      <c r="DL20" s="81"/>
      <c r="DM20" s="81"/>
      <c r="DN20" s="81"/>
      <c r="DO20" s="83"/>
      <c r="DP20" s="81"/>
      <c r="DQ20" s="81"/>
      <c r="DR20" s="81"/>
      <c r="DS20" s="81"/>
      <c r="DT20" s="81"/>
      <c r="DU20" s="83"/>
      <c r="DV20" s="81"/>
      <c r="DW20" s="81"/>
      <c r="DX20" s="84"/>
    </row>
    <row r="21" spans="1:128" ht="30.75" customHeight="1" x14ac:dyDescent="0.25">
      <c r="A21" s="143" t="s">
        <v>37</v>
      </c>
      <c r="B21" s="50"/>
      <c r="C21" s="46"/>
      <c r="D21" s="51"/>
      <c r="E21" s="47"/>
      <c r="F21" s="107">
        <v>0</v>
      </c>
      <c r="G21" s="1">
        <v>0</v>
      </c>
      <c r="H21" s="144">
        <v>105</v>
      </c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M21" s="81"/>
      <c r="BN21" s="81"/>
      <c r="BO21" s="81"/>
      <c r="BP21" s="81"/>
      <c r="BQ21" s="81"/>
      <c r="BR21" s="81"/>
      <c r="BS21" s="82"/>
      <c r="BT21" s="81"/>
      <c r="BU21" s="81"/>
      <c r="BV21" s="81"/>
      <c r="BW21" s="81"/>
      <c r="BX21" s="81"/>
      <c r="BY21" s="81"/>
      <c r="BZ21" s="81"/>
      <c r="CA21" s="81"/>
      <c r="CB21" s="81"/>
      <c r="CC21" s="82"/>
      <c r="CD21" s="81"/>
      <c r="CE21" s="81"/>
      <c r="CF21" s="81"/>
      <c r="CG21" s="81"/>
      <c r="CH21" s="81"/>
      <c r="CI21" s="81"/>
      <c r="CJ21" s="81"/>
      <c r="CK21" s="81"/>
      <c r="CL21" s="81"/>
      <c r="CM21" s="82"/>
      <c r="CN21" s="81"/>
      <c r="CO21" s="81"/>
      <c r="CP21" s="81"/>
      <c r="CQ21" s="83"/>
      <c r="CR21" s="81"/>
      <c r="CS21" s="81"/>
      <c r="CT21" s="81"/>
      <c r="CU21" s="81"/>
      <c r="CV21" s="81"/>
      <c r="CW21" s="83"/>
      <c r="CX21" s="81"/>
      <c r="CY21" s="81"/>
      <c r="CZ21" s="81"/>
      <c r="DA21" s="81"/>
      <c r="DB21" s="81"/>
      <c r="DC21" s="83"/>
      <c r="DD21" s="81"/>
      <c r="DE21" s="81"/>
      <c r="DF21" s="81"/>
      <c r="DG21" s="81"/>
      <c r="DH21" s="81"/>
      <c r="DI21" s="83"/>
      <c r="DJ21" s="81"/>
      <c r="DK21" s="81"/>
      <c r="DL21" s="81"/>
      <c r="DM21" s="81"/>
      <c r="DN21" s="81"/>
      <c r="DO21" s="83"/>
      <c r="DP21" s="81"/>
      <c r="DQ21" s="81"/>
      <c r="DR21" s="81"/>
      <c r="DS21" s="81"/>
      <c r="DT21" s="81"/>
      <c r="DU21" s="83"/>
      <c r="DV21" s="81"/>
      <c r="DW21" s="81"/>
      <c r="DX21" s="84"/>
    </row>
    <row r="22" spans="1:128" s="79" customFormat="1" ht="15.75" x14ac:dyDescent="0.25">
      <c r="A22" s="145"/>
      <c r="H22" s="146"/>
      <c r="M22" s="14"/>
      <c r="S22" s="14"/>
      <c r="Y22" s="14"/>
      <c r="AE22" s="14"/>
      <c r="AK22" s="14"/>
      <c r="BM22" s="86"/>
      <c r="BN22" s="87"/>
      <c r="BO22" s="88"/>
      <c r="BP22" s="89"/>
      <c r="BQ22" s="90"/>
      <c r="BR22" s="91"/>
      <c r="BS22" s="92"/>
      <c r="BT22" s="93"/>
      <c r="BU22" s="94"/>
      <c r="BV22" s="87"/>
      <c r="BW22" s="86"/>
      <c r="BX22" s="87"/>
      <c r="BY22" s="88"/>
      <c r="BZ22" s="89"/>
      <c r="CA22" s="90"/>
      <c r="CB22" s="91"/>
      <c r="CC22" s="92"/>
      <c r="CD22" s="93"/>
      <c r="CE22" s="94"/>
      <c r="CF22" s="87"/>
      <c r="CG22" s="86"/>
      <c r="CH22" s="87"/>
      <c r="CI22" s="88"/>
      <c r="CJ22" s="89"/>
      <c r="CK22" s="90"/>
      <c r="CL22" s="91"/>
      <c r="CM22" s="92"/>
      <c r="CN22" s="95"/>
      <c r="CO22" s="95"/>
      <c r="CP22" s="96"/>
      <c r="CQ22" s="97"/>
      <c r="CR22" s="89"/>
      <c r="CS22" s="92"/>
      <c r="CT22" s="95"/>
      <c r="CU22" s="95"/>
      <c r="CV22" s="96"/>
      <c r="CW22" s="97"/>
      <c r="CX22" s="89"/>
      <c r="CY22" s="92"/>
      <c r="CZ22" s="95"/>
      <c r="DA22" s="95"/>
      <c r="DB22" s="96"/>
      <c r="DC22" s="97"/>
      <c r="DD22" s="89"/>
      <c r="DE22" s="92"/>
      <c r="DF22" s="98"/>
      <c r="DG22" s="98"/>
      <c r="DH22" s="98"/>
      <c r="DI22" s="88"/>
      <c r="DJ22" s="89"/>
      <c r="DK22" s="92"/>
      <c r="DL22" s="98"/>
      <c r="DM22" s="98"/>
      <c r="DN22" s="98"/>
      <c r="DO22" s="88"/>
      <c r="DP22" s="89"/>
      <c r="DQ22" s="92"/>
      <c r="DR22" s="98"/>
      <c r="DS22" s="98"/>
      <c r="DT22" s="98"/>
      <c r="DU22" s="88"/>
      <c r="DV22" s="89"/>
      <c r="DW22" s="92"/>
      <c r="DX22" s="93"/>
    </row>
    <row r="23" spans="1:128" ht="44.25" x14ac:dyDescent="0.25">
      <c r="A23" s="202" t="s">
        <v>119</v>
      </c>
      <c r="B23" s="26" t="s">
        <v>7</v>
      </c>
      <c r="C23" s="26" t="s">
        <v>24</v>
      </c>
      <c r="D23" s="26" t="s">
        <v>121</v>
      </c>
      <c r="E23" s="26" t="s">
        <v>70</v>
      </c>
      <c r="F23" s="26" t="s">
        <v>65</v>
      </c>
      <c r="G23" s="29" t="s">
        <v>84</v>
      </c>
      <c r="H23" s="147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K23" s="79"/>
      <c r="BL23" s="79"/>
    </row>
    <row r="24" spans="1:128" ht="48" x14ac:dyDescent="0.25">
      <c r="A24" s="202"/>
      <c r="B24" s="37" t="s">
        <v>31</v>
      </c>
      <c r="C24" s="37" t="s">
        <v>32</v>
      </c>
      <c r="D24" s="37" t="s">
        <v>120</v>
      </c>
      <c r="E24" s="37" t="s">
        <v>33</v>
      </c>
      <c r="F24" s="37" t="s">
        <v>122</v>
      </c>
      <c r="G24" s="37" t="s">
        <v>58</v>
      </c>
      <c r="H24" s="147"/>
      <c r="AT24" s="15"/>
      <c r="AU24" s="15"/>
      <c r="AV24" s="15"/>
      <c r="AW24" s="78"/>
      <c r="AX24" s="78"/>
      <c r="AY24" s="78"/>
      <c r="AZ24" s="78"/>
      <c r="BF24" s="15"/>
      <c r="BG24" s="79"/>
      <c r="BH24" s="79"/>
      <c r="BI24" s="79"/>
      <c r="BJ24" s="14"/>
      <c r="BK24" s="79"/>
      <c r="BL24" s="79"/>
    </row>
    <row r="25" spans="1:128" ht="15" x14ac:dyDescent="0.25">
      <c r="A25" s="148" t="s">
        <v>38</v>
      </c>
      <c r="B25" s="52"/>
      <c r="C25" s="53"/>
      <c r="D25" s="54"/>
      <c r="E25" s="55">
        <v>0</v>
      </c>
      <c r="F25" s="56">
        <v>0</v>
      </c>
      <c r="G25" s="49">
        <v>150</v>
      </c>
      <c r="H25" s="147"/>
    </row>
    <row r="26" spans="1:128" ht="15" x14ac:dyDescent="0.25">
      <c r="A26" s="148" t="s">
        <v>39</v>
      </c>
      <c r="B26" s="53"/>
      <c r="C26" s="53"/>
      <c r="D26" s="54"/>
      <c r="E26" s="55">
        <v>0</v>
      </c>
      <c r="F26" s="56">
        <v>0</v>
      </c>
      <c r="G26" s="49">
        <v>140</v>
      </c>
      <c r="H26" s="147"/>
    </row>
    <row r="27" spans="1:128" ht="15" x14ac:dyDescent="0.25">
      <c r="A27" s="148" t="s">
        <v>40</v>
      </c>
      <c r="B27" s="53"/>
      <c r="C27" s="53"/>
      <c r="D27" s="54"/>
      <c r="E27" s="55">
        <v>0</v>
      </c>
      <c r="F27" s="56">
        <v>0</v>
      </c>
      <c r="G27" s="49">
        <v>130</v>
      </c>
      <c r="H27" s="147"/>
    </row>
    <row r="28" spans="1:128" x14ac:dyDescent="0.25">
      <c r="A28" s="149"/>
      <c r="H28" s="147"/>
    </row>
    <row r="29" spans="1:128" ht="44.25" x14ac:dyDescent="0.25">
      <c r="A29" s="203" t="s">
        <v>82</v>
      </c>
      <c r="B29" s="30" t="s">
        <v>23</v>
      </c>
      <c r="C29" s="30" t="s">
        <v>7</v>
      </c>
      <c r="D29" s="30" t="s">
        <v>24</v>
      </c>
      <c r="E29" s="30" t="s">
        <v>74</v>
      </c>
      <c r="F29" s="30" t="s">
        <v>65</v>
      </c>
      <c r="G29" s="31" t="s">
        <v>85</v>
      </c>
      <c r="H29" s="147"/>
    </row>
    <row r="30" spans="1:128" ht="36" x14ac:dyDescent="0.25">
      <c r="A30" s="204"/>
      <c r="B30" s="38" t="s">
        <v>26</v>
      </c>
      <c r="C30" s="38" t="s">
        <v>27</v>
      </c>
      <c r="D30" s="38" t="s">
        <v>28</v>
      </c>
      <c r="E30" s="38" t="s">
        <v>33</v>
      </c>
      <c r="F30" s="39" t="s">
        <v>57</v>
      </c>
      <c r="G30" s="39" t="s">
        <v>59</v>
      </c>
      <c r="H30" s="147"/>
    </row>
    <row r="31" spans="1:128" ht="25.5" x14ac:dyDescent="0.25">
      <c r="A31" s="150" t="s">
        <v>25</v>
      </c>
      <c r="B31" s="50"/>
      <c r="C31" s="50"/>
      <c r="D31" s="50"/>
      <c r="E31" s="55">
        <v>0</v>
      </c>
      <c r="F31" s="56">
        <v>0</v>
      </c>
      <c r="G31" s="49">
        <v>95</v>
      </c>
      <c r="H31" s="147"/>
    </row>
    <row r="32" spans="1:128" ht="25.5" x14ac:dyDescent="0.25">
      <c r="A32" s="143" t="s">
        <v>29</v>
      </c>
      <c r="B32" s="50"/>
      <c r="C32" s="50"/>
      <c r="D32" s="50"/>
      <c r="E32" s="55">
        <v>0</v>
      </c>
      <c r="F32" s="56">
        <v>0</v>
      </c>
      <c r="G32" s="49">
        <v>250</v>
      </c>
      <c r="H32" s="147"/>
    </row>
    <row r="33" spans="1:61" ht="25.5" x14ac:dyDescent="0.25">
      <c r="A33" s="150" t="s">
        <v>30</v>
      </c>
      <c r="B33" s="52"/>
      <c r="C33" s="52"/>
      <c r="D33" s="52"/>
      <c r="E33" s="55">
        <v>0</v>
      </c>
      <c r="F33" s="56">
        <v>0</v>
      </c>
      <c r="G33" s="49">
        <v>118</v>
      </c>
      <c r="H33" s="147"/>
    </row>
    <row r="34" spans="1:61" ht="15.75" thickBot="1" x14ac:dyDescent="0.3">
      <c r="A34" s="151"/>
      <c r="B34" s="152"/>
      <c r="C34" s="152"/>
      <c r="D34" s="158"/>
      <c r="E34" s="153"/>
      <c r="F34" s="154"/>
      <c r="G34" s="155"/>
      <c r="H34" s="156"/>
    </row>
    <row r="35" spans="1:61" ht="15.75" thickBot="1" x14ac:dyDescent="0.3">
      <c r="B35" s="157"/>
      <c r="C35" s="157"/>
      <c r="D35" s="157"/>
      <c r="E35" s="136"/>
      <c r="F35" s="137"/>
      <c r="G35" s="138"/>
    </row>
    <row r="36" spans="1:61" ht="12.75" customHeight="1" thickBot="1" x14ac:dyDescent="0.3">
      <c r="A36" s="173" t="s">
        <v>41</v>
      </c>
      <c r="B36" s="174"/>
      <c r="C36" s="174"/>
      <c r="D36" s="174"/>
      <c r="E36" s="174"/>
      <c r="F36" s="174"/>
      <c r="G36" s="174"/>
      <c r="H36" s="175"/>
    </row>
    <row r="37" spans="1:61" ht="12.75" customHeight="1" x14ac:dyDescent="0.25">
      <c r="A37" s="168"/>
      <c r="B37" s="169"/>
      <c r="C37" s="169"/>
      <c r="D37" s="169"/>
      <c r="E37" s="169"/>
      <c r="F37" s="169"/>
      <c r="G37" s="169"/>
      <c r="H37" s="170"/>
    </row>
    <row r="38" spans="1:61" ht="12.75" customHeight="1" x14ac:dyDescent="0.25">
      <c r="A38" s="190" t="s">
        <v>89</v>
      </c>
      <c r="B38" s="191"/>
      <c r="C38" s="194" t="s">
        <v>90</v>
      </c>
      <c r="D38" s="194" t="s">
        <v>41</v>
      </c>
      <c r="E38" s="187" t="s">
        <v>8</v>
      </c>
      <c r="F38" s="187"/>
      <c r="G38" s="185" t="s">
        <v>9</v>
      </c>
      <c r="H38" s="186"/>
    </row>
    <row r="39" spans="1:61" ht="50.25" customHeight="1" x14ac:dyDescent="0.25">
      <c r="A39" s="192"/>
      <c r="B39" s="193"/>
      <c r="C39" s="195"/>
      <c r="D39" s="195"/>
      <c r="E39" s="172" t="s">
        <v>128</v>
      </c>
      <c r="F39" s="172"/>
      <c r="G39" s="172" t="s">
        <v>46</v>
      </c>
      <c r="H39" s="176"/>
    </row>
    <row r="40" spans="1:61" x14ac:dyDescent="0.25">
      <c r="A40" s="188" t="s">
        <v>125</v>
      </c>
      <c r="B40" s="189"/>
      <c r="C40" s="57">
        <f>H19</f>
        <v>100</v>
      </c>
      <c r="D40" s="108">
        <f t="shared" ref="D40:D48" si="0">IF(C40&gt;0,C40)</f>
        <v>100</v>
      </c>
      <c r="E40" s="177"/>
      <c r="F40" s="177"/>
      <c r="G40" s="177"/>
      <c r="H40" s="178"/>
      <c r="O40" s="15"/>
      <c r="Q40" s="16"/>
      <c r="U40" s="15"/>
      <c r="W40" s="16"/>
      <c r="X40" s="14"/>
      <c r="Y40" s="14"/>
      <c r="Z40" s="14"/>
      <c r="AA40" s="14"/>
      <c r="AB40" s="14"/>
      <c r="AC40" s="14"/>
      <c r="AD40" s="14"/>
      <c r="AE40" s="14"/>
      <c r="AF40" s="14"/>
      <c r="AG40" s="17"/>
      <c r="AH40" s="17"/>
      <c r="AI40" s="17"/>
      <c r="AJ40" s="17"/>
      <c r="AK40" s="17"/>
      <c r="AL40" s="17"/>
      <c r="AM40" s="17"/>
      <c r="AN40" s="17"/>
      <c r="AO40" s="17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</row>
    <row r="41" spans="1:61" ht="12.75" customHeight="1" x14ac:dyDescent="0.25">
      <c r="A41" s="188" t="s">
        <v>126</v>
      </c>
      <c r="B41" s="189"/>
      <c r="C41" s="57">
        <f>H20</f>
        <v>120</v>
      </c>
      <c r="D41" s="108">
        <f t="shared" si="0"/>
        <v>120</v>
      </c>
      <c r="E41" s="177"/>
      <c r="F41" s="177"/>
      <c r="G41" s="177"/>
      <c r="H41" s="178"/>
      <c r="N41" s="16"/>
      <c r="O41" s="14"/>
      <c r="P41" s="14"/>
      <c r="Q41" s="14"/>
      <c r="R41" s="14"/>
      <c r="S41" s="14"/>
      <c r="T41" s="14"/>
      <c r="U41" s="14"/>
      <c r="V41" s="14"/>
      <c r="W41" s="14"/>
      <c r="X41" s="17"/>
      <c r="Y41" s="17"/>
      <c r="Z41" s="17"/>
      <c r="AA41" s="17"/>
      <c r="AB41" s="17"/>
      <c r="AC41" s="17"/>
      <c r="AD41" s="17"/>
      <c r="AE41" s="17"/>
      <c r="AF41" s="17"/>
      <c r="AG41" s="14"/>
      <c r="AH41" s="14"/>
      <c r="AI41" s="14"/>
      <c r="AJ41" s="14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</row>
    <row r="42" spans="1:61" ht="12.75" customHeight="1" x14ac:dyDescent="0.25">
      <c r="A42" s="188" t="s">
        <v>127</v>
      </c>
      <c r="B42" s="189"/>
      <c r="C42" s="57">
        <f>H21</f>
        <v>105</v>
      </c>
      <c r="D42" s="108">
        <f t="shared" si="0"/>
        <v>105</v>
      </c>
      <c r="E42" s="177"/>
      <c r="F42" s="177"/>
      <c r="G42" s="177"/>
      <c r="H42" s="178"/>
      <c r="O42" s="15"/>
      <c r="Q42" s="16"/>
      <c r="U42" s="15"/>
      <c r="W42" s="16"/>
      <c r="AA42" s="15"/>
      <c r="AC42" s="16"/>
      <c r="AD42" s="14"/>
      <c r="AE42" s="14"/>
      <c r="AF42" s="14"/>
      <c r="AG42" s="14"/>
      <c r="AH42" s="14"/>
      <c r="AI42" s="14"/>
      <c r="AJ42" s="14"/>
      <c r="AK42" s="14"/>
      <c r="AL42" s="14"/>
      <c r="AM42" s="17"/>
      <c r="AN42" s="17"/>
      <c r="AO42" s="17"/>
      <c r="AP42" s="17"/>
      <c r="AQ42" s="17"/>
      <c r="AR42" s="17"/>
      <c r="AS42" s="17"/>
      <c r="AT42" s="17"/>
      <c r="AU42" s="17"/>
      <c r="AW42" s="14"/>
      <c r="AX42" s="14"/>
      <c r="AY42" s="14"/>
      <c r="AZ42" s="15"/>
      <c r="BA42" s="15"/>
      <c r="BB42" s="15"/>
      <c r="BC42" s="15"/>
      <c r="BD42" s="15"/>
      <c r="BE42" s="15"/>
      <c r="BF42" s="15"/>
      <c r="BG42" s="15"/>
      <c r="BH42" s="15"/>
      <c r="BI42" s="15"/>
    </row>
    <row r="43" spans="1:61" ht="12.75" customHeight="1" x14ac:dyDescent="0.25">
      <c r="A43" s="179" t="s">
        <v>38</v>
      </c>
      <c r="B43" s="180"/>
      <c r="C43" s="57">
        <f>G25</f>
        <v>150</v>
      </c>
      <c r="D43" s="108">
        <f t="shared" si="0"/>
        <v>150</v>
      </c>
      <c r="E43" s="177"/>
      <c r="F43" s="177"/>
      <c r="G43" s="177"/>
      <c r="H43" s="178"/>
      <c r="O43" s="15"/>
      <c r="Q43" s="16"/>
      <c r="U43" s="15"/>
      <c r="W43" s="16"/>
      <c r="AA43" s="15"/>
      <c r="AC43" s="16"/>
      <c r="AD43" s="14"/>
      <c r="AE43" s="14"/>
      <c r="AF43" s="14"/>
      <c r="AG43" s="14"/>
      <c r="AH43" s="14"/>
      <c r="AI43" s="14"/>
      <c r="AJ43" s="14"/>
      <c r="AK43" s="14"/>
      <c r="AL43" s="14"/>
      <c r="AM43" s="17"/>
      <c r="AN43" s="17"/>
      <c r="AO43" s="17"/>
      <c r="AP43" s="17"/>
      <c r="AQ43" s="17"/>
      <c r="AR43" s="17"/>
      <c r="AS43" s="17"/>
      <c r="AT43" s="17"/>
      <c r="AU43" s="17"/>
      <c r="AW43" s="14"/>
      <c r="AX43" s="14"/>
      <c r="AY43" s="14"/>
      <c r="AZ43" s="15"/>
      <c r="BA43" s="15"/>
      <c r="BB43" s="15"/>
      <c r="BC43" s="15"/>
      <c r="BD43" s="15"/>
      <c r="BE43" s="15"/>
      <c r="BF43" s="15"/>
      <c r="BG43" s="15"/>
      <c r="BH43" s="15"/>
      <c r="BI43" s="15"/>
    </row>
    <row r="44" spans="1:61" ht="12.75" customHeight="1" x14ac:dyDescent="0.25">
      <c r="A44" s="179" t="s">
        <v>39</v>
      </c>
      <c r="B44" s="180"/>
      <c r="C44" s="57">
        <f>G26</f>
        <v>140</v>
      </c>
      <c r="D44" s="108">
        <f t="shared" si="0"/>
        <v>140</v>
      </c>
      <c r="E44" s="177"/>
      <c r="F44" s="177"/>
      <c r="G44" s="177"/>
      <c r="H44" s="178"/>
      <c r="O44" s="15"/>
      <c r="Q44" s="16"/>
      <c r="U44" s="15"/>
      <c r="W44" s="16"/>
      <c r="AA44" s="15"/>
      <c r="AC44" s="16"/>
      <c r="AD44" s="14"/>
      <c r="AE44" s="14"/>
      <c r="AF44" s="14"/>
      <c r="AG44" s="14"/>
      <c r="AH44" s="14"/>
      <c r="AI44" s="14"/>
      <c r="AJ44" s="14"/>
      <c r="AK44" s="14"/>
      <c r="AL44" s="14"/>
      <c r="AM44" s="17"/>
      <c r="AN44" s="17"/>
      <c r="AO44" s="17"/>
      <c r="AP44" s="17"/>
      <c r="AQ44" s="17"/>
      <c r="AR44" s="17"/>
      <c r="AS44" s="17"/>
      <c r="AT44" s="17"/>
      <c r="AU44" s="17"/>
      <c r="AW44" s="14"/>
      <c r="AX44" s="14"/>
      <c r="AY44" s="14"/>
      <c r="AZ44" s="15"/>
      <c r="BA44" s="15"/>
      <c r="BB44" s="15"/>
      <c r="BC44" s="15"/>
      <c r="BD44" s="15"/>
      <c r="BE44" s="15"/>
      <c r="BF44" s="15"/>
      <c r="BG44" s="15"/>
      <c r="BH44" s="15"/>
      <c r="BI44" s="15"/>
    </row>
    <row r="45" spans="1:61" ht="12.75" customHeight="1" x14ac:dyDescent="0.25">
      <c r="A45" s="179" t="s">
        <v>40</v>
      </c>
      <c r="B45" s="180"/>
      <c r="C45" s="57">
        <f>G27</f>
        <v>130</v>
      </c>
      <c r="D45" s="108">
        <f t="shared" si="0"/>
        <v>130</v>
      </c>
      <c r="E45" s="177"/>
      <c r="F45" s="177"/>
      <c r="G45" s="177"/>
      <c r="H45" s="178"/>
      <c r="O45" s="15"/>
      <c r="Q45" s="16"/>
      <c r="U45" s="15"/>
      <c r="W45" s="16"/>
      <c r="AA45" s="15"/>
      <c r="AC45" s="16"/>
      <c r="AD45" s="14"/>
      <c r="AE45" s="14"/>
      <c r="AF45" s="14"/>
      <c r="AG45" s="14"/>
      <c r="AH45" s="14"/>
      <c r="AI45" s="14"/>
      <c r="AJ45" s="14"/>
      <c r="AK45" s="14"/>
      <c r="AL45" s="14"/>
      <c r="AM45" s="17"/>
      <c r="AN45" s="17"/>
      <c r="AO45" s="17"/>
      <c r="AP45" s="17"/>
      <c r="AQ45" s="17"/>
      <c r="AR45" s="17"/>
      <c r="AS45" s="17"/>
      <c r="AT45" s="17"/>
      <c r="AU45" s="17"/>
      <c r="AW45" s="14"/>
      <c r="AX45" s="14"/>
      <c r="AY45" s="14"/>
      <c r="AZ45" s="15"/>
      <c r="BA45" s="15"/>
      <c r="BB45" s="15"/>
      <c r="BC45" s="15"/>
      <c r="BD45" s="15"/>
      <c r="BE45" s="15"/>
      <c r="BF45" s="15"/>
      <c r="BG45" s="15"/>
      <c r="BH45" s="15"/>
      <c r="BI45" s="15"/>
    </row>
    <row r="46" spans="1:61" ht="12.75" customHeight="1" x14ac:dyDescent="0.25">
      <c r="A46" s="179" t="s">
        <v>25</v>
      </c>
      <c r="B46" s="180"/>
      <c r="C46" s="57">
        <f>G31</f>
        <v>95</v>
      </c>
      <c r="D46" s="108">
        <f t="shared" si="0"/>
        <v>95</v>
      </c>
      <c r="E46" s="177"/>
      <c r="F46" s="177"/>
      <c r="G46" s="177"/>
      <c r="H46" s="178"/>
      <c r="O46" s="15"/>
      <c r="Q46" s="16"/>
      <c r="U46" s="15"/>
      <c r="W46" s="16"/>
      <c r="AA46" s="15"/>
      <c r="AC46" s="16"/>
      <c r="AD46" s="14"/>
      <c r="AE46" s="14"/>
      <c r="AF46" s="14"/>
      <c r="AG46" s="14"/>
      <c r="AH46" s="14"/>
      <c r="AI46" s="14"/>
      <c r="AJ46" s="14"/>
      <c r="AK46" s="14"/>
      <c r="AL46" s="14"/>
      <c r="AM46" s="17"/>
      <c r="AN46" s="17"/>
      <c r="AO46" s="17"/>
      <c r="AP46" s="17"/>
      <c r="AQ46" s="17"/>
      <c r="AR46" s="17"/>
      <c r="AS46" s="17"/>
      <c r="AT46" s="17"/>
      <c r="AU46" s="17"/>
      <c r="AW46" s="14"/>
      <c r="AX46" s="14"/>
      <c r="AY46" s="14"/>
      <c r="AZ46" s="15"/>
      <c r="BA46" s="15"/>
      <c r="BB46" s="15"/>
      <c r="BC46" s="15"/>
      <c r="BD46" s="15"/>
      <c r="BE46" s="15"/>
      <c r="BF46" s="15"/>
      <c r="BG46" s="15"/>
      <c r="BH46" s="15"/>
      <c r="BI46" s="15"/>
    </row>
    <row r="47" spans="1:61" ht="12.75" customHeight="1" x14ac:dyDescent="0.25">
      <c r="A47" s="179" t="s">
        <v>29</v>
      </c>
      <c r="B47" s="180"/>
      <c r="C47" s="57">
        <f>-G32</f>
        <v>-250</v>
      </c>
      <c r="D47" s="108" t="b">
        <f t="shared" si="0"/>
        <v>0</v>
      </c>
      <c r="E47" s="177"/>
      <c r="F47" s="177"/>
      <c r="G47" s="177"/>
      <c r="H47" s="178"/>
    </row>
    <row r="48" spans="1:61" ht="12.75" customHeight="1" x14ac:dyDescent="0.25">
      <c r="A48" s="179" t="s">
        <v>30</v>
      </c>
      <c r="B48" s="180"/>
      <c r="C48" s="57">
        <f>G33</f>
        <v>118</v>
      </c>
      <c r="D48" s="108">
        <f t="shared" si="0"/>
        <v>118</v>
      </c>
      <c r="E48" s="177"/>
      <c r="F48" s="177"/>
      <c r="G48" s="177"/>
      <c r="H48" s="178"/>
    </row>
    <row r="49" spans="1:10" ht="12.75" customHeight="1" x14ac:dyDescent="0.25">
      <c r="A49" s="149"/>
      <c r="D49" s="14"/>
      <c r="E49" s="15"/>
      <c r="H49" s="147"/>
    </row>
    <row r="50" spans="1:10" x14ac:dyDescent="0.2">
      <c r="A50" s="159" t="s">
        <v>42</v>
      </c>
      <c r="B50" s="77"/>
      <c r="C50" s="77"/>
      <c r="D50" s="77"/>
      <c r="E50" s="77"/>
      <c r="F50" s="77"/>
      <c r="G50" s="77"/>
      <c r="H50" s="147"/>
    </row>
    <row r="51" spans="1:10" ht="12.75" customHeight="1" x14ac:dyDescent="0.2">
      <c r="A51" s="199" t="s">
        <v>91</v>
      </c>
      <c r="B51" s="196"/>
      <c r="C51" s="196"/>
      <c r="D51" s="196"/>
      <c r="E51" s="196"/>
      <c r="F51" s="196"/>
      <c r="G51" s="196"/>
      <c r="H51" s="200"/>
    </row>
    <row r="52" spans="1:10" ht="13.5" thickBot="1" x14ac:dyDescent="0.3">
      <c r="A52" s="160" t="s">
        <v>78</v>
      </c>
      <c r="B52" s="161"/>
      <c r="C52" s="161"/>
      <c r="D52" s="161"/>
      <c r="E52" s="161"/>
      <c r="F52" s="161"/>
      <c r="G52" s="161"/>
      <c r="H52" s="162"/>
    </row>
    <row r="53" spans="1:10" ht="13.5" thickBot="1" x14ac:dyDescent="0.3">
      <c r="B53" s="102"/>
      <c r="C53" s="103"/>
    </row>
    <row r="54" spans="1:10" ht="15.75" customHeight="1" thickBot="1" x14ac:dyDescent="0.3">
      <c r="A54" s="173" t="s">
        <v>108</v>
      </c>
      <c r="B54" s="174"/>
      <c r="C54" s="174"/>
      <c r="D54" s="174"/>
      <c r="E54" s="174"/>
      <c r="F54" s="174"/>
      <c r="G54" s="174"/>
      <c r="H54" s="175"/>
    </row>
    <row r="55" spans="1:10" x14ac:dyDescent="0.25">
      <c r="A55" s="149"/>
      <c r="H55" s="147"/>
    </row>
    <row r="56" spans="1:10" ht="15" customHeight="1" x14ac:dyDescent="0.25">
      <c r="B56" s="184" t="s">
        <v>4</v>
      </c>
      <c r="C56" s="184"/>
      <c r="D56" s="184"/>
      <c r="E56" s="184"/>
      <c r="F56" s="184" t="s">
        <v>97</v>
      </c>
      <c r="G56" s="184"/>
      <c r="H56" s="147"/>
    </row>
    <row r="57" spans="1:10" ht="45" x14ac:dyDescent="0.25">
      <c r="B57" s="34" t="s">
        <v>100</v>
      </c>
      <c r="C57" s="34" t="s">
        <v>101</v>
      </c>
      <c r="D57" s="34" t="s">
        <v>102</v>
      </c>
      <c r="E57" s="34" t="s">
        <v>103</v>
      </c>
      <c r="F57" s="34" t="s">
        <v>99</v>
      </c>
      <c r="G57" s="34" t="s">
        <v>98</v>
      </c>
      <c r="H57" s="147"/>
      <c r="I57" s="16"/>
      <c r="J57" s="16"/>
    </row>
    <row r="58" spans="1:10" ht="36" x14ac:dyDescent="0.25">
      <c r="B58" s="35" t="s">
        <v>44</v>
      </c>
      <c r="C58" s="35" t="s">
        <v>45</v>
      </c>
      <c r="D58" s="41" t="s">
        <v>104</v>
      </c>
      <c r="E58" s="41" t="s">
        <v>105</v>
      </c>
      <c r="F58" s="41" t="s">
        <v>106</v>
      </c>
      <c r="G58" s="41" t="s">
        <v>107</v>
      </c>
      <c r="H58" s="147"/>
      <c r="I58" s="16"/>
    </row>
    <row r="59" spans="1:10" ht="14.25" x14ac:dyDescent="0.25">
      <c r="B59" s="60">
        <f>MIN(D40:D48)</f>
        <v>95</v>
      </c>
      <c r="C59" s="60">
        <f>MAX(D40:D48)</f>
        <v>150</v>
      </c>
      <c r="D59" s="60">
        <f>B59*D13</f>
        <v>950</v>
      </c>
      <c r="E59" s="60">
        <f>C59*D13</f>
        <v>1500</v>
      </c>
      <c r="F59" s="60">
        <f>+D59*2.5%</f>
        <v>23.75</v>
      </c>
      <c r="G59" s="60">
        <f>+E59*5%</f>
        <v>75</v>
      </c>
      <c r="H59" s="147"/>
      <c r="I59" s="16"/>
    </row>
    <row r="60" spans="1:10" x14ac:dyDescent="0.25">
      <c r="A60" s="149"/>
      <c r="G60" s="16"/>
      <c r="H60" s="164"/>
      <c r="I60" s="16"/>
    </row>
    <row r="61" spans="1:10" x14ac:dyDescent="0.25">
      <c r="A61" s="149"/>
      <c r="E61" s="15"/>
      <c r="G61" s="16"/>
      <c r="H61" s="164"/>
      <c r="I61" s="16"/>
      <c r="J61" s="16"/>
    </row>
    <row r="62" spans="1:10" ht="15" customHeight="1" x14ac:dyDescent="0.25">
      <c r="A62" s="149"/>
      <c r="B62" s="206" t="s">
        <v>117</v>
      </c>
      <c r="C62" s="206"/>
      <c r="D62" s="206"/>
      <c r="E62" s="206"/>
      <c r="F62" s="206"/>
      <c r="G62" s="16"/>
      <c r="H62" s="164"/>
      <c r="I62" s="16"/>
      <c r="J62" s="16"/>
    </row>
    <row r="63" spans="1:10" ht="34.5" customHeight="1" x14ac:dyDescent="0.25">
      <c r="A63" s="149"/>
      <c r="B63" s="171" t="s">
        <v>109</v>
      </c>
      <c r="C63" s="171"/>
      <c r="D63" s="172" t="s">
        <v>111</v>
      </c>
      <c r="E63" s="172"/>
      <c r="F63" s="163">
        <f>+D59+F59</f>
        <v>973.75</v>
      </c>
      <c r="H63" s="147"/>
    </row>
    <row r="64" spans="1:10" ht="26.25" customHeight="1" x14ac:dyDescent="0.25">
      <c r="A64" s="149"/>
      <c r="B64" s="171" t="s">
        <v>110</v>
      </c>
      <c r="C64" s="171"/>
      <c r="D64" s="172" t="s">
        <v>112</v>
      </c>
      <c r="E64" s="172"/>
      <c r="F64" s="163">
        <f>+E59+G59</f>
        <v>1575</v>
      </c>
      <c r="G64" s="79"/>
      <c r="H64" s="147"/>
    </row>
    <row r="65" spans="1:10" ht="13.5" thickBot="1" x14ac:dyDescent="0.3">
      <c r="A65" s="165"/>
      <c r="B65" s="161"/>
      <c r="C65" s="161"/>
      <c r="D65" s="161"/>
      <c r="E65" s="161"/>
      <c r="F65" s="161"/>
      <c r="G65" s="161"/>
      <c r="H65" s="162"/>
      <c r="I65" s="79"/>
      <c r="J65" s="80"/>
    </row>
    <row r="67" spans="1:10" x14ac:dyDescent="0.25">
      <c r="A67" s="205" t="s">
        <v>86</v>
      </c>
      <c r="B67" s="205"/>
      <c r="C67" s="205"/>
      <c r="D67" s="104"/>
      <c r="E67" s="105"/>
    </row>
    <row r="68" spans="1:10" x14ac:dyDescent="0.25">
      <c r="D68" s="15" t="s">
        <v>87</v>
      </c>
    </row>
    <row r="69" spans="1:10" x14ac:dyDescent="0.25">
      <c r="D69" s="15" t="s">
        <v>88</v>
      </c>
    </row>
    <row r="72" spans="1:10" ht="12.75" customHeight="1" x14ac:dyDescent="0.2">
      <c r="A72" s="167" t="s">
        <v>129</v>
      </c>
      <c r="B72" s="167"/>
      <c r="C72" s="167"/>
      <c r="D72" s="167"/>
      <c r="E72" s="167"/>
      <c r="F72" s="167"/>
      <c r="G72" s="167"/>
      <c r="H72" s="167"/>
      <c r="I72" s="167"/>
    </row>
    <row r="73" spans="1:10" x14ac:dyDescent="0.2">
      <c r="A73" s="196"/>
      <c r="B73" s="196"/>
      <c r="C73" s="196"/>
      <c r="D73" s="196"/>
      <c r="E73" s="196"/>
      <c r="F73" s="196"/>
      <c r="G73" s="196"/>
      <c r="H73" s="196"/>
    </row>
    <row r="75" spans="1:10" x14ac:dyDescent="0.25">
      <c r="E75" s="15"/>
    </row>
    <row r="76" spans="1:10" x14ac:dyDescent="0.25">
      <c r="A76" s="62"/>
      <c r="B76" s="62"/>
      <c r="C76" s="62"/>
      <c r="D76" s="62"/>
      <c r="E76" s="62"/>
      <c r="F76" s="62"/>
      <c r="G76" s="62"/>
      <c r="H76" s="62"/>
      <c r="I76" s="62"/>
      <c r="J76" s="63"/>
    </row>
    <row r="77" spans="1:10" x14ac:dyDescent="0.25">
      <c r="A77" s="14"/>
      <c r="B77" s="14"/>
      <c r="C77" s="14"/>
      <c r="D77" s="14"/>
      <c r="F77" s="14"/>
      <c r="J77" s="78"/>
    </row>
  </sheetData>
  <sheetProtection formatCells="0" formatColumns="0" formatRows="0" insertRows="0" deleteRows="0" sort="0" autoFilter="0"/>
  <mergeCells count="55">
    <mergeCell ref="A38:B39"/>
    <mergeCell ref="C38:C39"/>
    <mergeCell ref="D38:D39"/>
    <mergeCell ref="A73:H73"/>
    <mergeCell ref="A10:B10"/>
    <mergeCell ref="A11:B11"/>
    <mergeCell ref="A12:B12"/>
    <mergeCell ref="A13:B13"/>
    <mergeCell ref="A14:B14"/>
    <mergeCell ref="A51:H51"/>
    <mergeCell ref="A17:A18"/>
    <mergeCell ref="A23:A24"/>
    <mergeCell ref="A29:A30"/>
    <mergeCell ref="A67:C67"/>
    <mergeCell ref="B56:E56"/>
    <mergeCell ref="B62:F62"/>
    <mergeCell ref="A40:B40"/>
    <mergeCell ref="A41:B41"/>
    <mergeCell ref="A42:B42"/>
    <mergeCell ref="E47:F47"/>
    <mergeCell ref="E48:F48"/>
    <mergeCell ref="A15:H15"/>
    <mergeCell ref="A36:H36"/>
    <mergeCell ref="F56:G56"/>
    <mergeCell ref="G38:H38"/>
    <mergeCell ref="G48:H48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A43:B43"/>
    <mergeCell ref="A44:B44"/>
    <mergeCell ref="G44:H44"/>
    <mergeCell ref="G45:H45"/>
    <mergeCell ref="G46:H46"/>
    <mergeCell ref="G47:H47"/>
    <mergeCell ref="A48:B48"/>
    <mergeCell ref="A45:B45"/>
    <mergeCell ref="A46:B46"/>
    <mergeCell ref="A47:B47"/>
    <mergeCell ref="G39:H39"/>
    <mergeCell ref="G40:H40"/>
    <mergeCell ref="G41:H41"/>
    <mergeCell ref="G42:H42"/>
    <mergeCell ref="G43:H43"/>
    <mergeCell ref="B63:C63"/>
    <mergeCell ref="B64:C64"/>
    <mergeCell ref="D63:E63"/>
    <mergeCell ref="D64:E64"/>
    <mergeCell ref="A54:H54"/>
  </mergeCells>
  <pageMargins left="0.70866141732283472" right="0.70866141732283472" top="0.74803149606299213" bottom="0.74803149606299213" header="0.31496062992125984" footer="0.31496062992125984"/>
  <pageSetup scale="90" orientation="landscape" horizontalDpi="4294967293" verticalDpi="4294967293" r:id="rId1"/>
  <headerFooter>
    <oddFooter>&amp;L&amp;"Arial Narrow,Normal"&amp;12Realizado por_________________________________________________________
Firma_________________________________________
Fecha_________________________&amp;R&amp;"Arial,Normal"&amp;10&amp;P de &amp;N
F-ED-10,  V01</oddFooter>
  </headerFooter>
  <ignoredErrors>
    <ignoredError sqref="F63:F6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Y32"/>
  <sheetViews>
    <sheetView showGridLines="0" topLeftCell="BI10" zoomScaleNormal="100" workbookViewId="0">
      <selection activeCell="J14" sqref="J14"/>
    </sheetView>
  </sheetViews>
  <sheetFormatPr baseColWidth="10" defaultColWidth="11.42578125" defaultRowHeight="12.75" x14ac:dyDescent="0.25"/>
  <cols>
    <col min="1" max="1" width="9.5703125" style="15" customWidth="1"/>
    <col min="2" max="2" width="10.42578125" style="15" customWidth="1"/>
    <col min="3" max="3" width="12.28515625" style="15" customWidth="1"/>
    <col min="4" max="4" width="22.7109375" style="15" customWidth="1"/>
    <col min="5" max="5" width="8.140625" style="14" customWidth="1"/>
    <col min="6" max="6" width="13.5703125" style="15" customWidth="1"/>
    <col min="7" max="7" width="14.42578125" style="15" customWidth="1"/>
    <col min="8" max="8" width="14.140625" style="15" customWidth="1"/>
    <col min="9" max="9" width="13" style="15" customWidth="1"/>
    <col min="10" max="10" width="16.42578125" style="15" customWidth="1"/>
    <col min="11" max="11" width="11.42578125" style="15" customWidth="1"/>
    <col min="12" max="12" width="12.140625" style="16" customWidth="1"/>
    <col min="13" max="13" width="13.7109375" style="15" customWidth="1"/>
    <col min="14" max="14" width="11.42578125" style="15" customWidth="1"/>
    <col min="15" max="15" width="12.5703125" style="15" customWidth="1"/>
    <col min="16" max="16" width="15" style="15" customWidth="1"/>
    <col min="17" max="17" width="12.7109375" style="15" customWidth="1"/>
    <col min="18" max="18" width="11.42578125" style="15" customWidth="1"/>
    <col min="19" max="19" width="12.7109375" style="16" customWidth="1"/>
    <col min="20" max="20" width="13.85546875" style="15" customWidth="1"/>
    <col min="21" max="21" width="11.42578125" style="15" customWidth="1"/>
    <col min="22" max="22" width="12.85546875" style="15" customWidth="1"/>
    <col min="23" max="23" width="11.140625" style="15" customWidth="1"/>
    <col min="24" max="24" width="12.28515625" style="15" customWidth="1"/>
    <col min="25" max="25" width="11.42578125" style="15" customWidth="1"/>
    <col min="26" max="26" width="12.85546875" style="16" customWidth="1"/>
    <col min="27" max="27" width="11.42578125" style="15" customWidth="1"/>
    <col min="28" max="28" width="12.5703125" style="15" customWidth="1"/>
    <col min="29" max="29" width="13.42578125" style="15" customWidth="1"/>
    <col min="30" max="31" width="11.42578125" style="15" customWidth="1"/>
    <col min="32" max="32" width="11.42578125" style="16" customWidth="1"/>
    <col min="33" max="34" width="11.42578125" style="15" customWidth="1"/>
    <col min="35" max="35" width="13.85546875" style="15" customWidth="1"/>
    <col min="36" max="37" width="11.42578125" style="15" customWidth="1"/>
    <col min="38" max="38" width="11.42578125" style="16" customWidth="1"/>
    <col min="39" max="40" width="11.42578125" style="15" customWidth="1"/>
    <col min="41" max="41" width="13.140625" style="15" customWidth="1"/>
    <col min="42" max="43" width="11.42578125" style="15" customWidth="1"/>
    <col min="44" max="44" width="11.42578125" style="16" customWidth="1"/>
    <col min="45" max="45" width="14" style="15" customWidth="1"/>
    <col min="46" max="49" width="11.42578125" style="15" customWidth="1"/>
    <col min="50" max="50" width="11.42578125" style="16" customWidth="1"/>
    <col min="51" max="51" width="14.7109375" style="15" customWidth="1"/>
    <col min="52" max="55" width="11.42578125" style="15" customWidth="1"/>
    <col min="56" max="56" width="11.42578125" style="16" customWidth="1"/>
    <col min="57" max="57" width="14.42578125" style="15" customWidth="1"/>
    <col min="58" max="61" width="11.42578125" style="15" customWidth="1"/>
    <col min="62" max="62" width="11.42578125" style="16" customWidth="1"/>
    <col min="63" max="63" width="11.28515625" style="14" customWidth="1"/>
    <col min="64" max="65" width="11" style="14" customWidth="1"/>
    <col min="66" max="66" width="9.5703125" style="14" customWidth="1"/>
    <col min="67" max="68" width="9.85546875" style="14" customWidth="1"/>
    <col min="69" max="69" width="10.140625" style="14" customWidth="1"/>
    <col min="70" max="70" width="10" style="14" customWidth="1"/>
    <col min="71" max="71" width="10.140625" style="14" customWidth="1"/>
    <col min="72" max="72" width="11.42578125" style="17" hidden="1" customWidth="1"/>
    <col min="73" max="73" width="12.28515625" style="17" hidden="1" customWidth="1"/>
    <col min="74" max="74" width="11.85546875" style="17" hidden="1" customWidth="1"/>
    <col min="75" max="79" width="10.140625" style="17" hidden="1" customWidth="1"/>
    <col min="80" max="80" width="1.28515625" style="17" hidden="1" customWidth="1"/>
    <col min="81" max="81" width="10.140625" style="14" customWidth="1"/>
    <col min="82" max="82" width="12.42578125" style="14" customWidth="1"/>
    <col min="83" max="83" width="12.5703125" style="14" customWidth="1"/>
    <col min="84" max="88" width="16.7109375" style="14" customWidth="1"/>
    <col min="89" max="89" width="16.28515625" style="15" customWidth="1"/>
    <col min="90" max="90" width="24.7109375" style="15" customWidth="1"/>
    <col min="91" max="91" width="13.7109375" style="15" customWidth="1"/>
    <col min="92" max="16384" width="11.42578125" style="15"/>
  </cols>
  <sheetData>
    <row r="1" spans="1:155" s="6" customFormat="1" ht="21" customHeight="1" x14ac:dyDescent="0.2">
      <c r="B1" s="5" t="s">
        <v>61</v>
      </c>
      <c r="E1" s="7"/>
      <c r="L1" s="8"/>
      <c r="S1" s="8"/>
      <c r="Z1" s="8"/>
      <c r="AF1" s="8"/>
      <c r="AL1" s="8"/>
      <c r="AR1" s="8"/>
      <c r="AX1" s="8"/>
      <c r="BD1" s="8"/>
      <c r="BJ1" s="8"/>
      <c r="BK1" s="9"/>
      <c r="BL1" s="9"/>
      <c r="BM1" s="9"/>
      <c r="BN1" s="9"/>
      <c r="BO1" s="9"/>
      <c r="BP1" s="9"/>
      <c r="BQ1" s="9"/>
      <c r="BR1" s="9"/>
      <c r="BS1" s="9"/>
      <c r="BT1" s="10"/>
      <c r="BU1" s="10"/>
      <c r="BV1" s="10"/>
      <c r="BW1" s="10"/>
      <c r="BX1" s="10"/>
      <c r="BY1" s="10"/>
      <c r="BZ1" s="10"/>
      <c r="CA1" s="10"/>
      <c r="CB1" s="10"/>
      <c r="CC1" s="9"/>
      <c r="CD1" s="9"/>
      <c r="CE1" s="9"/>
      <c r="CF1" s="9"/>
      <c r="CG1" s="9"/>
      <c r="CH1" s="9"/>
      <c r="CI1" s="9"/>
      <c r="CJ1" s="9"/>
    </row>
    <row r="2" spans="1:155" s="6" customFormat="1" ht="15.75" x14ac:dyDescent="0.25">
      <c r="B2" s="106" t="s">
        <v>93</v>
      </c>
      <c r="G2" s="232" t="s">
        <v>130</v>
      </c>
      <c r="H2" s="8"/>
      <c r="L2" s="8"/>
      <c r="S2" s="8"/>
      <c r="Z2" s="8"/>
      <c r="AF2" s="8"/>
      <c r="AL2" s="8"/>
      <c r="AR2" s="8"/>
      <c r="AX2" s="8"/>
      <c r="BD2" s="8"/>
      <c r="BJ2" s="8"/>
      <c r="BK2" s="9"/>
      <c r="BL2" s="9"/>
      <c r="BM2" s="9"/>
      <c r="BN2" s="9"/>
      <c r="BO2" s="9"/>
      <c r="BP2" s="9"/>
      <c r="BQ2" s="9"/>
      <c r="BR2" s="9"/>
      <c r="BS2" s="9"/>
      <c r="BT2" s="10"/>
      <c r="BU2" s="10"/>
      <c r="BV2" s="10"/>
      <c r="BW2" s="10"/>
      <c r="BX2" s="10"/>
      <c r="BY2" s="10"/>
      <c r="BZ2" s="10"/>
      <c r="CA2" s="10"/>
      <c r="CB2" s="10"/>
      <c r="CC2" s="9"/>
      <c r="CD2" s="9"/>
      <c r="CE2" s="9"/>
      <c r="CF2" s="9"/>
      <c r="CG2" s="9"/>
      <c r="CH2" s="9"/>
      <c r="CI2" s="9"/>
      <c r="CJ2" s="9"/>
    </row>
    <row r="3" spans="1:155" s="6" customFormat="1" ht="18" customHeight="1" x14ac:dyDescent="0.25">
      <c r="B3" s="99" t="s">
        <v>79</v>
      </c>
      <c r="H3" s="8"/>
      <c r="L3" s="8"/>
      <c r="S3" s="8"/>
      <c r="Z3" s="8"/>
      <c r="AF3" s="8"/>
      <c r="AL3" s="8"/>
      <c r="AR3" s="8"/>
      <c r="AX3" s="8"/>
      <c r="BD3" s="8"/>
      <c r="BJ3" s="8"/>
      <c r="BK3" s="9"/>
      <c r="BL3" s="9"/>
      <c r="BM3" s="9"/>
      <c r="BN3" s="9"/>
      <c r="BO3" s="9"/>
      <c r="BP3" s="9"/>
      <c r="BQ3" s="9"/>
      <c r="BR3" s="9"/>
      <c r="BS3" s="9"/>
      <c r="BT3" s="10"/>
      <c r="BU3" s="10"/>
      <c r="BV3" s="10"/>
      <c r="BW3" s="10"/>
      <c r="BX3" s="10"/>
      <c r="BY3" s="10"/>
      <c r="BZ3" s="10"/>
      <c r="CA3" s="10"/>
      <c r="CB3" s="10"/>
      <c r="CC3" s="9"/>
      <c r="CD3" s="9"/>
      <c r="CE3" s="9"/>
      <c r="CF3" s="9"/>
      <c r="CG3" s="9"/>
      <c r="CH3" s="9"/>
      <c r="CI3" s="9"/>
      <c r="CJ3" s="9"/>
    </row>
    <row r="4" spans="1:155" s="11" customFormat="1" x14ac:dyDescent="0.25">
      <c r="E4" s="9"/>
      <c r="L4" s="8"/>
      <c r="S4" s="8"/>
      <c r="Z4" s="8"/>
      <c r="AF4" s="8"/>
      <c r="AL4" s="8"/>
      <c r="AR4" s="8"/>
      <c r="AX4" s="8"/>
      <c r="BD4" s="8"/>
      <c r="BJ4" s="8"/>
      <c r="BK4" s="9"/>
      <c r="BL4" s="9"/>
      <c r="BM4" s="9"/>
      <c r="BN4" s="9"/>
      <c r="BO4" s="9"/>
      <c r="BP4" s="9"/>
      <c r="BQ4" s="9"/>
      <c r="BR4" s="9"/>
      <c r="BS4" s="9"/>
      <c r="BT4" s="10"/>
      <c r="BU4" s="10"/>
      <c r="BV4" s="10"/>
      <c r="BW4" s="10"/>
      <c r="BX4" s="10"/>
      <c r="BY4" s="10"/>
      <c r="BZ4" s="10"/>
      <c r="CA4" s="10"/>
      <c r="CB4" s="10"/>
      <c r="CC4" s="9"/>
      <c r="CD4" s="9"/>
      <c r="CE4" s="9"/>
      <c r="CF4" s="9"/>
      <c r="CG4" s="9"/>
      <c r="CH4" s="9"/>
      <c r="CI4" s="9"/>
      <c r="CJ4" s="9"/>
    </row>
    <row r="5" spans="1:155" s="6" customFormat="1" x14ac:dyDescent="0.25">
      <c r="A5" s="8" t="s">
        <v>2</v>
      </c>
      <c r="B5" s="8"/>
      <c r="C5" s="12"/>
      <c r="D5" s="12"/>
      <c r="E5" s="12"/>
      <c r="F5" s="11"/>
      <c r="G5" s="11"/>
      <c r="H5" s="11"/>
      <c r="I5" s="11"/>
      <c r="J5" s="11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F5" s="8"/>
      <c r="AL5" s="8"/>
      <c r="AR5" s="8"/>
      <c r="AX5" s="8"/>
      <c r="BD5" s="8"/>
      <c r="BJ5" s="8"/>
      <c r="BK5" s="9"/>
      <c r="BL5" s="9"/>
      <c r="BM5" s="9"/>
      <c r="BN5" s="9"/>
      <c r="BO5" s="9"/>
      <c r="BP5" s="9"/>
      <c r="BQ5" s="9"/>
      <c r="BR5" s="9"/>
      <c r="BS5" s="9"/>
      <c r="BT5" s="10"/>
      <c r="BU5" s="10"/>
      <c r="BV5" s="10"/>
      <c r="BW5" s="10"/>
      <c r="BX5" s="10"/>
      <c r="BY5" s="10"/>
      <c r="BZ5" s="10"/>
      <c r="CA5" s="10"/>
      <c r="CB5" s="10"/>
      <c r="CC5" s="9"/>
      <c r="CD5" s="9"/>
      <c r="CE5" s="9"/>
      <c r="CF5" s="9"/>
      <c r="CG5" s="9"/>
      <c r="CH5" s="9"/>
      <c r="CI5" s="9"/>
      <c r="CJ5" s="9"/>
    </row>
    <row r="7" spans="1:155" x14ac:dyDescent="0.25">
      <c r="A7" s="8" t="s">
        <v>3</v>
      </c>
      <c r="B7" s="8"/>
      <c r="C7" s="13"/>
      <c r="D7" s="13"/>
      <c r="E7" s="12"/>
    </row>
    <row r="8" spans="1:155" ht="13.5" thickBot="1" x14ac:dyDescent="0.3">
      <c r="L8" s="18"/>
      <c r="M8" s="19"/>
      <c r="N8" s="19"/>
      <c r="O8" s="19"/>
    </row>
    <row r="9" spans="1:155" s="21" customFormat="1" ht="39" customHeight="1" x14ac:dyDescent="0.25">
      <c r="A9" s="216" t="s">
        <v>5</v>
      </c>
      <c r="B9" s="216"/>
      <c r="C9" s="216"/>
      <c r="D9" s="216"/>
      <c r="E9" s="216"/>
      <c r="F9" s="221" t="s">
        <v>35</v>
      </c>
      <c r="G9" s="222"/>
      <c r="H9" s="222"/>
      <c r="I9" s="222"/>
      <c r="J9" s="222"/>
      <c r="K9" s="222"/>
      <c r="L9" s="223"/>
      <c r="M9" s="218" t="s">
        <v>36</v>
      </c>
      <c r="N9" s="219"/>
      <c r="O9" s="219"/>
      <c r="P9" s="219"/>
      <c r="Q9" s="219"/>
      <c r="R9" s="219"/>
      <c r="S9" s="220"/>
      <c r="T9" s="221" t="s">
        <v>37</v>
      </c>
      <c r="U9" s="222"/>
      <c r="V9" s="222"/>
      <c r="W9" s="222"/>
      <c r="X9" s="222"/>
      <c r="Y9" s="222"/>
      <c r="Z9" s="223"/>
      <c r="AA9" s="218" t="s">
        <v>94</v>
      </c>
      <c r="AB9" s="219"/>
      <c r="AC9" s="219"/>
      <c r="AD9" s="219"/>
      <c r="AE9" s="219"/>
      <c r="AF9" s="220"/>
      <c r="AG9" s="221" t="s">
        <v>95</v>
      </c>
      <c r="AH9" s="222"/>
      <c r="AI9" s="222"/>
      <c r="AJ9" s="222"/>
      <c r="AK9" s="222"/>
      <c r="AL9" s="223"/>
      <c r="AM9" s="218" t="s">
        <v>96</v>
      </c>
      <c r="AN9" s="219"/>
      <c r="AO9" s="219"/>
      <c r="AP9" s="219"/>
      <c r="AQ9" s="219"/>
      <c r="AR9" s="220"/>
      <c r="AS9" s="217" t="s">
        <v>25</v>
      </c>
      <c r="AT9" s="217"/>
      <c r="AU9" s="217"/>
      <c r="AV9" s="217"/>
      <c r="AW9" s="217"/>
      <c r="AX9" s="217"/>
      <c r="AY9" s="218" t="s">
        <v>29</v>
      </c>
      <c r="AZ9" s="219"/>
      <c r="BA9" s="219"/>
      <c r="BB9" s="219"/>
      <c r="BC9" s="219"/>
      <c r="BD9" s="220"/>
      <c r="BE9" s="217" t="s">
        <v>30</v>
      </c>
      <c r="BF9" s="217"/>
      <c r="BG9" s="217"/>
      <c r="BH9" s="217"/>
      <c r="BI9" s="217"/>
      <c r="BJ9" s="217"/>
      <c r="BK9" s="227" t="s">
        <v>92</v>
      </c>
      <c r="BL9" s="228"/>
      <c r="BM9" s="228"/>
      <c r="BN9" s="228"/>
      <c r="BO9" s="228"/>
      <c r="BP9" s="228"/>
      <c r="BQ9" s="228"/>
      <c r="BR9" s="228"/>
      <c r="BS9" s="229"/>
      <c r="BT9" s="20"/>
      <c r="BU9" s="20"/>
      <c r="BV9" s="20"/>
      <c r="BW9" s="20"/>
      <c r="BX9" s="20"/>
      <c r="BY9" s="20"/>
      <c r="BZ9" s="20"/>
      <c r="CA9" s="20"/>
      <c r="CB9" s="20"/>
      <c r="CC9" s="224" t="s">
        <v>4</v>
      </c>
      <c r="CD9" s="225"/>
      <c r="CE9" s="225"/>
      <c r="CF9" s="226"/>
      <c r="CG9" s="230" t="s">
        <v>97</v>
      </c>
      <c r="CH9" s="231"/>
      <c r="CI9" s="230" t="s">
        <v>108</v>
      </c>
      <c r="CJ9" s="231"/>
      <c r="CK9" s="214"/>
      <c r="CL9" s="215"/>
    </row>
    <row r="10" spans="1:155" s="21" customFormat="1" ht="229.5" x14ac:dyDescent="0.25">
      <c r="A10" s="22" t="s">
        <v>10</v>
      </c>
      <c r="B10" s="22" t="s">
        <v>11</v>
      </c>
      <c r="C10" s="22" t="s">
        <v>12</v>
      </c>
      <c r="D10" s="22" t="s">
        <v>4</v>
      </c>
      <c r="E10" s="23" t="s">
        <v>63</v>
      </c>
      <c r="F10" s="24" t="s">
        <v>20</v>
      </c>
      <c r="G10" s="24" t="s">
        <v>0</v>
      </c>
      <c r="H10" s="24" t="s">
        <v>6</v>
      </c>
      <c r="I10" s="24" t="s">
        <v>7</v>
      </c>
      <c r="J10" s="24" t="s">
        <v>64</v>
      </c>
      <c r="K10" s="24" t="s">
        <v>65</v>
      </c>
      <c r="L10" s="25" t="s">
        <v>66</v>
      </c>
      <c r="M10" s="26" t="s">
        <v>20</v>
      </c>
      <c r="N10" s="26" t="s">
        <v>0</v>
      </c>
      <c r="O10" s="26" t="s">
        <v>6</v>
      </c>
      <c r="P10" s="26" t="s">
        <v>7</v>
      </c>
      <c r="Q10" s="26" t="s">
        <v>67</v>
      </c>
      <c r="R10" s="27" t="s">
        <v>65</v>
      </c>
      <c r="S10" s="28" t="s">
        <v>68</v>
      </c>
      <c r="T10" s="24" t="s">
        <v>20</v>
      </c>
      <c r="U10" s="24" t="s">
        <v>0</v>
      </c>
      <c r="V10" s="24" t="s">
        <v>6</v>
      </c>
      <c r="W10" s="24" t="s">
        <v>7</v>
      </c>
      <c r="X10" s="24" t="s">
        <v>64</v>
      </c>
      <c r="Y10" s="24" t="s">
        <v>65</v>
      </c>
      <c r="Z10" s="25" t="s">
        <v>69</v>
      </c>
      <c r="AA10" s="26" t="s">
        <v>7</v>
      </c>
      <c r="AB10" s="26" t="s">
        <v>24</v>
      </c>
      <c r="AC10" s="26" t="s">
        <v>123</v>
      </c>
      <c r="AD10" s="26" t="s">
        <v>70</v>
      </c>
      <c r="AE10" s="26" t="s">
        <v>65</v>
      </c>
      <c r="AF10" s="29" t="s">
        <v>71</v>
      </c>
      <c r="AG10" s="30" t="s">
        <v>7</v>
      </c>
      <c r="AH10" s="30" t="s">
        <v>24</v>
      </c>
      <c r="AI10" s="30" t="s">
        <v>123</v>
      </c>
      <c r="AJ10" s="30" t="s">
        <v>70</v>
      </c>
      <c r="AK10" s="30" t="s">
        <v>65</v>
      </c>
      <c r="AL10" s="31" t="s">
        <v>72</v>
      </c>
      <c r="AM10" s="26" t="s">
        <v>7</v>
      </c>
      <c r="AN10" s="26" t="s">
        <v>24</v>
      </c>
      <c r="AO10" s="26" t="s">
        <v>123</v>
      </c>
      <c r="AP10" s="26" t="s">
        <v>70</v>
      </c>
      <c r="AQ10" s="26" t="s">
        <v>65</v>
      </c>
      <c r="AR10" s="29" t="s">
        <v>73</v>
      </c>
      <c r="AS10" s="30" t="s">
        <v>23</v>
      </c>
      <c r="AT10" s="30" t="s">
        <v>7</v>
      </c>
      <c r="AU10" s="30" t="s">
        <v>24</v>
      </c>
      <c r="AV10" s="30" t="s">
        <v>74</v>
      </c>
      <c r="AW10" s="30" t="s">
        <v>65</v>
      </c>
      <c r="AX10" s="31" t="s">
        <v>75</v>
      </c>
      <c r="AY10" s="26" t="s">
        <v>23</v>
      </c>
      <c r="AZ10" s="26" t="s">
        <v>7</v>
      </c>
      <c r="BA10" s="26" t="s">
        <v>24</v>
      </c>
      <c r="BB10" s="26" t="s">
        <v>74</v>
      </c>
      <c r="BC10" s="26" t="s">
        <v>65</v>
      </c>
      <c r="BD10" s="29" t="s">
        <v>76</v>
      </c>
      <c r="BE10" s="30" t="s">
        <v>23</v>
      </c>
      <c r="BF10" s="30" t="s">
        <v>7</v>
      </c>
      <c r="BG10" s="30" t="s">
        <v>24</v>
      </c>
      <c r="BH10" s="30" t="s">
        <v>74</v>
      </c>
      <c r="BI10" s="30" t="s">
        <v>65</v>
      </c>
      <c r="BJ10" s="31" t="s">
        <v>77</v>
      </c>
      <c r="BK10" s="32" t="s">
        <v>35</v>
      </c>
      <c r="BL10" s="32" t="s">
        <v>36</v>
      </c>
      <c r="BM10" s="32" t="s">
        <v>37</v>
      </c>
      <c r="BN10" s="32" t="s">
        <v>38</v>
      </c>
      <c r="BO10" s="32" t="s">
        <v>39</v>
      </c>
      <c r="BP10" s="32" t="s">
        <v>40</v>
      </c>
      <c r="BQ10" s="32" t="s">
        <v>25</v>
      </c>
      <c r="BR10" s="32" t="s">
        <v>29</v>
      </c>
      <c r="BS10" s="32" t="s">
        <v>30</v>
      </c>
      <c r="BT10" s="33" t="str">
        <f t="shared" ref="BT10:CB10" si="0">BK10</f>
        <v xml:space="preserve"> CONCURSOS ANTERIORES N°1</v>
      </c>
      <c r="BU10" s="33" t="str">
        <f t="shared" si="0"/>
        <v xml:space="preserve"> CONCURSOS ANTERIORES N°2</v>
      </c>
      <c r="BV10" s="33" t="str">
        <f t="shared" si="0"/>
        <v xml:space="preserve"> CONCURSOS ANTERIORES N°3</v>
      </c>
      <c r="BW10" s="33" t="str">
        <f t="shared" si="0"/>
        <v>BASE DE ECRI N°1</v>
      </c>
      <c r="BX10" s="33" t="str">
        <f t="shared" si="0"/>
        <v>BASE DE ECRI N°2</v>
      </c>
      <c r="BY10" s="33" t="str">
        <f t="shared" si="0"/>
        <v>BASE DE ECRI N°3</v>
      </c>
      <c r="BZ10" s="33" t="str">
        <f t="shared" si="0"/>
        <v>MERCADO NACIONAL N°1</v>
      </c>
      <c r="CA10" s="33" t="str">
        <f t="shared" si="0"/>
        <v>MERCADO NACIONAL N°2</v>
      </c>
      <c r="CB10" s="112" t="str">
        <f t="shared" si="0"/>
        <v>MERCADO NACIONAL N°3</v>
      </c>
      <c r="CC10" s="115" t="s">
        <v>100</v>
      </c>
      <c r="CD10" s="34" t="s">
        <v>101</v>
      </c>
      <c r="CE10" s="34" t="s">
        <v>102</v>
      </c>
      <c r="CF10" s="116" t="s">
        <v>103</v>
      </c>
      <c r="CG10" s="115" t="s">
        <v>99</v>
      </c>
      <c r="CH10" s="116" t="s">
        <v>98</v>
      </c>
      <c r="CI10" s="115" t="s">
        <v>109</v>
      </c>
      <c r="CJ10" s="115" t="s">
        <v>110</v>
      </c>
      <c r="CK10" s="128" t="s">
        <v>8</v>
      </c>
      <c r="CL10" s="129" t="s">
        <v>9</v>
      </c>
    </row>
    <row r="11" spans="1:155" s="43" customFormat="1" ht="83.25" customHeight="1" x14ac:dyDescent="0.25">
      <c r="A11" s="35" t="s">
        <v>13</v>
      </c>
      <c r="B11" s="35" t="s">
        <v>62</v>
      </c>
      <c r="C11" s="35" t="s">
        <v>14</v>
      </c>
      <c r="D11" s="35" t="s">
        <v>15</v>
      </c>
      <c r="E11" s="35" t="s">
        <v>16</v>
      </c>
      <c r="F11" s="36" t="s">
        <v>21</v>
      </c>
      <c r="G11" s="36" t="s">
        <v>1</v>
      </c>
      <c r="H11" s="36" t="s">
        <v>22</v>
      </c>
      <c r="I11" s="36" t="s">
        <v>18</v>
      </c>
      <c r="J11" s="36" t="s">
        <v>19</v>
      </c>
      <c r="K11" s="36" t="s">
        <v>17</v>
      </c>
      <c r="L11" s="36" t="s">
        <v>56</v>
      </c>
      <c r="M11" s="37" t="s">
        <v>21</v>
      </c>
      <c r="N11" s="37" t="s">
        <v>1</v>
      </c>
      <c r="O11" s="37" t="s">
        <v>22</v>
      </c>
      <c r="P11" s="37" t="s">
        <v>18</v>
      </c>
      <c r="Q11" s="37" t="s">
        <v>19</v>
      </c>
      <c r="R11" s="37" t="s">
        <v>17</v>
      </c>
      <c r="S11" s="37" t="s">
        <v>56</v>
      </c>
      <c r="T11" s="36" t="s">
        <v>21</v>
      </c>
      <c r="U11" s="36" t="s">
        <v>1</v>
      </c>
      <c r="V11" s="36" t="s">
        <v>22</v>
      </c>
      <c r="W11" s="36" t="s">
        <v>18</v>
      </c>
      <c r="X11" s="36" t="s">
        <v>19</v>
      </c>
      <c r="Y11" s="36" t="s">
        <v>17</v>
      </c>
      <c r="Z11" s="36" t="s">
        <v>56</v>
      </c>
      <c r="AA11" s="37" t="s">
        <v>31</v>
      </c>
      <c r="AB11" s="37" t="s">
        <v>32</v>
      </c>
      <c r="AC11" s="37" t="s">
        <v>120</v>
      </c>
      <c r="AD11" s="37" t="s">
        <v>33</v>
      </c>
      <c r="AE11" s="37" t="s">
        <v>34</v>
      </c>
      <c r="AF11" s="37" t="s">
        <v>58</v>
      </c>
      <c r="AG11" s="36" t="s">
        <v>31</v>
      </c>
      <c r="AH11" s="36" t="s">
        <v>32</v>
      </c>
      <c r="AI11" s="36" t="s">
        <v>120</v>
      </c>
      <c r="AJ11" s="36" t="s">
        <v>33</v>
      </c>
      <c r="AK11" s="36" t="s">
        <v>34</v>
      </c>
      <c r="AL11" s="36" t="s">
        <v>58</v>
      </c>
      <c r="AM11" s="37" t="s">
        <v>31</v>
      </c>
      <c r="AN11" s="37" t="s">
        <v>32</v>
      </c>
      <c r="AO11" s="37" t="s">
        <v>120</v>
      </c>
      <c r="AP11" s="37" t="s">
        <v>33</v>
      </c>
      <c r="AQ11" s="37" t="s">
        <v>34</v>
      </c>
      <c r="AR11" s="37" t="s">
        <v>58</v>
      </c>
      <c r="AS11" s="38" t="s">
        <v>26</v>
      </c>
      <c r="AT11" s="38" t="s">
        <v>27</v>
      </c>
      <c r="AU11" s="38" t="s">
        <v>28</v>
      </c>
      <c r="AV11" s="38" t="s">
        <v>33</v>
      </c>
      <c r="AW11" s="39" t="s">
        <v>57</v>
      </c>
      <c r="AX11" s="39" t="s">
        <v>59</v>
      </c>
      <c r="AY11" s="37" t="s">
        <v>26</v>
      </c>
      <c r="AZ11" s="37" t="s">
        <v>27</v>
      </c>
      <c r="BA11" s="37" t="s">
        <v>28</v>
      </c>
      <c r="BB11" s="37" t="s">
        <v>33</v>
      </c>
      <c r="BC11" s="37" t="s">
        <v>57</v>
      </c>
      <c r="BD11" s="37" t="s">
        <v>59</v>
      </c>
      <c r="BE11" s="40" t="s">
        <v>26</v>
      </c>
      <c r="BF11" s="40" t="s">
        <v>27</v>
      </c>
      <c r="BG11" s="40" t="s">
        <v>28</v>
      </c>
      <c r="BH11" s="38" t="s">
        <v>33</v>
      </c>
      <c r="BI11" s="39" t="s">
        <v>57</v>
      </c>
      <c r="BJ11" s="39" t="s">
        <v>59</v>
      </c>
      <c r="BK11" s="41" t="s">
        <v>47</v>
      </c>
      <c r="BL11" s="41" t="s">
        <v>48</v>
      </c>
      <c r="BM11" s="41" t="s">
        <v>49</v>
      </c>
      <c r="BN11" s="41" t="s">
        <v>50</v>
      </c>
      <c r="BO11" s="41" t="s">
        <v>51</v>
      </c>
      <c r="BP11" s="41" t="s">
        <v>52</v>
      </c>
      <c r="BQ11" s="41" t="s">
        <v>53</v>
      </c>
      <c r="BR11" s="41" t="s">
        <v>54</v>
      </c>
      <c r="BS11" s="41" t="s">
        <v>55</v>
      </c>
      <c r="BT11" s="42"/>
      <c r="BU11" s="42"/>
      <c r="BV11" s="42"/>
      <c r="BW11" s="42"/>
      <c r="BX11" s="42"/>
      <c r="BY11" s="42"/>
      <c r="BZ11" s="42"/>
      <c r="CA11" s="42"/>
      <c r="CB11" s="113"/>
      <c r="CC11" s="117" t="s">
        <v>44</v>
      </c>
      <c r="CD11" s="35" t="s">
        <v>45</v>
      </c>
      <c r="CE11" s="41" t="s">
        <v>104</v>
      </c>
      <c r="CF11" s="118" t="s">
        <v>105</v>
      </c>
      <c r="CG11" s="125" t="s">
        <v>106</v>
      </c>
      <c r="CH11" s="118" t="s">
        <v>107</v>
      </c>
      <c r="CI11" s="125" t="s">
        <v>111</v>
      </c>
      <c r="CJ11" s="118" t="s">
        <v>112</v>
      </c>
      <c r="CK11" s="117" t="s">
        <v>118</v>
      </c>
      <c r="CL11" s="130" t="s">
        <v>46</v>
      </c>
    </row>
    <row r="12" spans="1:155" ht="15" x14ac:dyDescent="0.25">
      <c r="A12" s="4"/>
      <c r="B12" s="44"/>
      <c r="C12" s="44"/>
      <c r="D12" s="2"/>
      <c r="E12" s="3"/>
      <c r="F12" s="45"/>
      <c r="G12" s="46"/>
      <c r="H12" s="47"/>
      <c r="I12" s="47"/>
      <c r="J12" s="48">
        <v>0</v>
      </c>
      <c r="K12" s="1">
        <v>0</v>
      </c>
      <c r="L12" s="49" t="b">
        <f>IF(J12&gt;0,J12/K12)</f>
        <v>0</v>
      </c>
      <c r="M12" s="50"/>
      <c r="N12" s="46"/>
      <c r="O12" s="47"/>
      <c r="P12" s="47"/>
      <c r="Q12" s="48">
        <v>0</v>
      </c>
      <c r="R12" s="48">
        <v>0</v>
      </c>
      <c r="S12" s="49" t="b">
        <f>IF(Q12&gt;0,Q12/R12)</f>
        <v>0</v>
      </c>
      <c r="T12" s="50"/>
      <c r="U12" s="46"/>
      <c r="V12" s="51"/>
      <c r="W12" s="47"/>
      <c r="X12" s="48">
        <v>0</v>
      </c>
      <c r="Y12" s="1">
        <v>0</v>
      </c>
      <c r="Z12" s="49" t="b">
        <f>IF(X12&gt;0,X12/Y12)</f>
        <v>0</v>
      </c>
      <c r="AA12" s="52"/>
      <c r="AB12" s="53"/>
      <c r="AC12" s="54"/>
      <c r="AD12" s="55">
        <v>0</v>
      </c>
      <c r="AE12" s="56">
        <v>0</v>
      </c>
      <c r="AF12" s="49" t="b">
        <f>IF(AD12&gt;0,AD12/AE12)</f>
        <v>0</v>
      </c>
      <c r="AG12" s="53"/>
      <c r="AH12" s="53"/>
      <c r="AI12" s="54"/>
      <c r="AJ12" s="55">
        <v>0</v>
      </c>
      <c r="AK12" s="56">
        <v>0</v>
      </c>
      <c r="AL12" s="49" t="b">
        <f>IF(AJ12&gt;0,AJ12/AK12)</f>
        <v>0</v>
      </c>
      <c r="AM12" s="53"/>
      <c r="AN12" s="53"/>
      <c r="AO12" s="54"/>
      <c r="AP12" s="55">
        <v>0</v>
      </c>
      <c r="AQ12" s="56">
        <v>0</v>
      </c>
      <c r="AR12" s="49" t="b">
        <f>IF(AP12&gt;0,AP12/AQ12)</f>
        <v>0</v>
      </c>
      <c r="AS12" s="50"/>
      <c r="AT12" s="50"/>
      <c r="AU12" s="50"/>
      <c r="AV12" s="55">
        <v>0</v>
      </c>
      <c r="AW12" s="56">
        <v>0</v>
      </c>
      <c r="AX12" s="49" t="b">
        <f>IF(AV12&gt;0,AV12/AW12)</f>
        <v>0</v>
      </c>
      <c r="AY12" s="50"/>
      <c r="AZ12" s="50"/>
      <c r="BA12" s="50"/>
      <c r="BB12" s="55">
        <v>0</v>
      </c>
      <c r="BC12" s="56">
        <v>0</v>
      </c>
      <c r="BD12" s="49" t="b">
        <f t="shared" ref="BD12" si="1">IF(BB12&gt;0,BB12/BC12)</f>
        <v>0</v>
      </c>
      <c r="BE12" s="52"/>
      <c r="BF12" s="52"/>
      <c r="BG12" s="52"/>
      <c r="BH12" s="55">
        <v>0</v>
      </c>
      <c r="BI12" s="56">
        <v>0</v>
      </c>
      <c r="BJ12" s="49" t="b">
        <f>IF(BH12&gt;0,BH12/BI12)</f>
        <v>0</v>
      </c>
      <c r="BK12" s="57" t="b">
        <f>L12</f>
        <v>0</v>
      </c>
      <c r="BL12" s="57" t="b">
        <f>S12</f>
        <v>0</v>
      </c>
      <c r="BM12" s="57" t="b">
        <f>Z12</f>
        <v>0</v>
      </c>
      <c r="BN12" s="57" t="b">
        <f>AF12</f>
        <v>0</v>
      </c>
      <c r="BO12" s="57" t="b">
        <f>AL12</f>
        <v>0</v>
      </c>
      <c r="BP12" s="57" t="b">
        <f>AR12</f>
        <v>0</v>
      </c>
      <c r="BQ12" s="57" t="b">
        <f>AX12</f>
        <v>0</v>
      </c>
      <c r="BR12" s="57" t="b">
        <f>BD12</f>
        <v>0</v>
      </c>
      <c r="BS12" s="57" t="b">
        <f>BJ12</f>
        <v>0</v>
      </c>
      <c r="BT12" s="58" t="b">
        <f>IF(BK12&gt;0,BK12)</f>
        <v>0</v>
      </c>
      <c r="BU12" s="58" t="b">
        <f t="shared" ref="BU12" si="2">IF(BL12&gt;0,BL12)</f>
        <v>0</v>
      </c>
      <c r="BV12" s="58" t="b">
        <f t="shared" ref="BV12" si="3">IF(BM12&gt;0,BM12)</f>
        <v>0</v>
      </c>
      <c r="BW12" s="58" t="b">
        <f t="shared" ref="BW12" si="4">IF(BN12&gt;0,BN12)</f>
        <v>0</v>
      </c>
      <c r="BX12" s="58" t="b">
        <f t="shared" ref="BX12" si="5">IF(BO12&gt;0,BO12)</f>
        <v>0</v>
      </c>
      <c r="BY12" s="58" t="b">
        <f t="shared" ref="BY12" si="6">IF(BP12&gt;0,BP12)</f>
        <v>0</v>
      </c>
      <c r="BZ12" s="58" t="b">
        <f t="shared" ref="BZ12" si="7">IF(BQ12&gt;0,BQ12)</f>
        <v>0</v>
      </c>
      <c r="CA12" s="58" t="b">
        <f>IF(BR12&gt;0,BR12)</f>
        <v>0</v>
      </c>
      <c r="CB12" s="114" t="b">
        <f t="shared" ref="CB12" si="8">IF(BS12&gt;0,BS12)</f>
        <v>0</v>
      </c>
      <c r="CC12" s="119">
        <f>MIN(BT12:CB12)</f>
        <v>0</v>
      </c>
      <c r="CD12" s="59">
        <f>MAX(BT12:CB12)</f>
        <v>0</v>
      </c>
      <c r="CE12" s="60">
        <f>CC12*E12</f>
        <v>0</v>
      </c>
      <c r="CF12" s="120">
        <f>CD12*E12</f>
        <v>0</v>
      </c>
      <c r="CG12" s="126">
        <f>+CE12*2.5%</f>
        <v>0</v>
      </c>
      <c r="CH12" s="120">
        <f>+CF12*5%</f>
        <v>0</v>
      </c>
      <c r="CI12" s="126">
        <f>+CE12+CG12</f>
        <v>0</v>
      </c>
      <c r="CJ12" s="120">
        <f>+CF12+CH12</f>
        <v>0</v>
      </c>
      <c r="CK12" s="131"/>
      <c r="CL12" s="132"/>
    </row>
    <row r="13" spans="1:155" ht="15.75" thickBot="1" x14ac:dyDescent="0.3">
      <c r="A13" s="4"/>
      <c r="B13" s="44"/>
      <c r="C13" s="44"/>
      <c r="D13" s="2"/>
      <c r="E13" s="3"/>
      <c r="F13" s="45"/>
      <c r="G13" s="46"/>
      <c r="H13" s="47"/>
      <c r="I13" s="47"/>
      <c r="J13" s="48">
        <v>0</v>
      </c>
      <c r="K13" s="1">
        <v>0</v>
      </c>
      <c r="L13" s="49" t="b">
        <f>IF(J13&gt;0,J13/K13)</f>
        <v>0</v>
      </c>
      <c r="M13" s="50"/>
      <c r="N13" s="46"/>
      <c r="O13" s="47"/>
      <c r="P13" s="47"/>
      <c r="Q13" s="48">
        <v>0</v>
      </c>
      <c r="R13" s="48">
        <v>0</v>
      </c>
      <c r="S13" s="49" t="b">
        <f>IF(Q13&gt;0,Q13/R13)</f>
        <v>0</v>
      </c>
      <c r="T13" s="50"/>
      <c r="U13" s="46"/>
      <c r="V13" s="51"/>
      <c r="W13" s="47"/>
      <c r="X13" s="48">
        <v>0</v>
      </c>
      <c r="Y13" s="1">
        <v>0</v>
      </c>
      <c r="Z13" s="49" t="b">
        <f>IF(X13&gt;0,X13/Y13)</f>
        <v>0</v>
      </c>
      <c r="AA13" s="52"/>
      <c r="AB13" s="53"/>
      <c r="AC13" s="54"/>
      <c r="AD13" s="55">
        <v>0</v>
      </c>
      <c r="AE13" s="56">
        <v>0</v>
      </c>
      <c r="AF13" s="49" t="b">
        <f>IF(AD13&gt;0,AD13/AE13)</f>
        <v>0</v>
      </c>
      <c r="AG13" s="53"/>
      <c r="AH13" s="53"/>
      <c r="AI13" s="54"/>
      <c r="AJ13" s="55">
        <v>0</v>
      </c>
      <c r="AK13" s="56">
        <v>0</v>
      </c>
      <c r="AL13" s="49" t="b">
        <f>IF(AJ13&gt;0,AJ13/AK13)</f>
        <v>0</v>
      </c>
      <c r="AM13" s="53"/>
      <c r="AN13" s="53"/>
      <c r="AO13" s="54"/>
      <c r="AP13" s="55">
        <v>0</v>
      </c>
      <c r="AQ13" s="56">
        <v>0</v>
      </c>
      <c r="AR13" s="49" t="b">
        <f>IF(AP13&gt;0,AP13/AQ13)</f>
        <v>0</v>
      </c>
      <c r="AS13" s="50"/>
      <c r="AT13" s="50"/>
      <c r="AU13" s="50"/>
      <c r="AV13" s="55">
        <v>0</v>
      </c>
      <c r="AW13" s="56">
        <v>0</v>
      </c>
      <c r="AX13" s="49" t="b">
        <f>IF(AV13&gt;0,AV13/AW13)</f>
        <v>0</v>
      </c>
      <c r="AY13" s="50"/>
      <c r="AZ13" s="50"/>
      <c r="BA13" s="50"/>
      <c r="BB13" s="55">
        <v>0</v>
      </c>
      <c r="BC13" s="56">
        <v>0</v>
      </c>
      <c r="BD13" s="49" t="b">
        <f t="shared" ref="BD13" si="9">IF(BB13&gt;0,BB13/BC13)</f>
        <v>0</v>
      </c>
      <c r="BE13" s="52"/>
      <c r="BF13" s="52"/>
      <c r="BG13" s="52"/>
      <c r="BH13" s="55">
        <v>0</v>
      </c>
      <c r="BI13" s="56">
        <v>0</v>
      </c>
      <c r="BJ13" s="49" t="b">
        <f>IF(BH13&gt;0,BH13/BI13)</f>
        <v>0</v>
      </c>
      <c r="BK13" s="57" t="b">
        <f>L13</f>
        <v>0</v>
      </c>
      <c r="BL13" s="57" t="b">
        <f>S13</f>
        <v>0</v>
      </c>
      <c r="BM13" s="57" t="b">
        <f>Z13</f>
        <v>0</v>
      </c>
      <c r="BN13" s="57" t="b">
        <f>AF13</f>
        <v>0</v>
      </c>
      <c r="BO13" s="57" t="b">
        <f>AL13</f>
        <v>0</v>
      </c>
      <c r="BP13" s="57" t="b">
        <f>AR13</f>
        <v>0</v>
      </c>
      <c r="BQ13" s="57" t="b">
        <f>AX13</f>
        <v>0</v>
      </c>
      <c r="BR13" s="57" t="b">
        <f>BD13</f>
        <v>0</v>
      </c>
      <c r="BS13" s="57" t="b">
        <f>BJ13</f>
        <v>0</v>
      </c>
      <c r="BT13" s="58" t="b">
        <f>IF(BK13&gt;0,BK13)</f>
        <v>0</v>
      </c>
      <c r="BU13" s="58" t="b">
        <f t="shared" ref="BU13:BZ13" si="10">IF(BL13&gt;0,BL13)</f>
        <v>0</v>
      </c>
      <c r="BV13" s="58" t="b">
        <f t="shared" si="10"/>
        <v>0</v>
      </c>
      <c r="BW13" s="58" t="b">
        <f t="shared" si="10"/>
        <v>0</v>
      </c>
      <c r="BX13" s="58" t="b">
        <f t="shared" si="10"/>
        <v>0</v>
      </c>
      <c r="BY13" s="58" t="b">
        <f t="shared" si="10"/>
        <v>0</v>
      </c>
      <c r="BZ13" s="58" t="b">
        <f t="shared" si="10"/>
        <v>0</v>
      </c>
      <c r="CA13" s="58" t="b">
        <f>IF(BR13&gt;0,BR13)</f>
        <v>0</v>
      </c>
      <c r="CB13" s="114" t="b">
        <f>IF(BS13&gt;0,BS13)</f>
        <v>0</v>
      </c>
      <c r="CC13" s="121">
        <f>MIN(BT13:CB13)</f>
        <v>0</v>
      </c>
      <c r="CD13" s="122">
        <f>MAX(BT13:CB13)</f>
        <v>0</v>
      </c>
      <c r="CE13" s="123">
        <f>CC13*E13</f>
        <v>0</v>
      </c>
      <c r="CF13" s="124">
        <f>CD13*E13</f>
        <v>0</v>
      </c>
      <c r="CG13" s="127">
        <f>+CE13*2.5%</f>
        <v>0</v>
      </c>
      <c r="CH13" s="124">
        <f>+CF13*5%</f>
        <v>0</v>
      </c>
      <c r="CI13" s="127">
        <f>+CE13+CG13</f>
        <v>0</v>
      </c>
      <c r="CJ13" s="124">
        <f>+CF13+CH13</f>
        <v>0</v>
      </c>
      <c r="CK13" s="133"/>
      <c r="CL13" s="134"/>
    </row>
    <row r="14" spans="1:155" s="65" customFormat="1" ht="21" customHeight="1" thickBot="1" x14ac:dyDescent="0.3">
      <c r="A14" s="61" t="s">
        <v>60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3"/>
      <c r="BU14" s="63"/>
      <c r="BV14" s="63"/>
      <c r="BW14" s="63"/>
      <c r="BX14" s="63"/>
      <c r="BY14" s="63"/>
      <c r="BZ14" s="63"/>
      <c r="CA14" s="63"/>
      <c r="CB14" s="63"/>
      <c r="CC14" s="62"/>
      <c r="CD14" s="15"/>
      <c r="CE14" s="15"/>
      <c r="CF14" s="15"/>
      <c r="CG14" s="62"/>
      <c r="CH14" s="62"/>
      <c r="CI14" s="62"/>
      <c r="CJ14" s="62"/>
      <c r="CK14" s="64"/>
      <c r="CL14" s="64"/>
    </row>
    <row r="15" spans="1:155" ht="30.75" customHeight="1" x14ac:dyDescent="0.2">
      <c r="E15" s="15"/>
      <c r="BK15" s="76" t="s">
        <v>42</v>
      </c>
      <c r="BL15" s="77"/>
      <c r="BM15" s="77"/>
      <c r="BN15" s="77"/>
      <c r="BO15" s="77"/>
      <c r="BP15" s="77"/>
      <c r="BQ15" s="77"/>
      <c r="BR15" s="15"/>
      <c r="BS15" s="15"/>
      <c r="BT15" s="78"/>
      <c r="BU15" s="78"/>
      <c r="BV15" s="78"/>
      <c r="BW15" s="78"/>
      <c r="CC15" s="15"/>
      <c r="CD15" s="15"/>
      <c r="CE15" s="15"/>
      <c r="CF15" s="211" t="s">
        <v>117</v>
      </c>
      <c r="CG15" s="212"/>
      <c r="CH15" s="212"/>
      <c r="CI15" s="212"/>
      <c r="CJ15" s="213"/>
      <c r="CN15" s="81"/>
      <c r="CO15" s="81"/>
      <c r="CP15" s="81"/>
      <c r="CQ15" s="81"/>
      <c r="CR15" s="81"/>
      <c r="CS15" s="81"/>
      <c r="CT15" s="82"/>
      <c r="CU15" s="81"/>
      <c r="CV15" s="81"/>
      <c r="CW15" s="81"/>
      <c r="CX15" s="81"/>
      <c r="CY15" s="81"/>
      <c r="CZ15" s="81"/>
      <c r="DA15" s="81"/>
      <c r="DB15" s="81"/>
      <c r="DC15" s="81"/>
      <c r="DD15" s="82"/>
      <c r="DE15" s="81"/>
      <c r="DF15" s="81"/>
      <c r="DG15" s="81"/>
      <c r="DH15" s="81"/>
      <c r="DI15" s="81"/>
      <c r="DJ15" s="81"/>
      <c r="DK15" s="81"/>
      <c r="DL15" s="81"/>
      <c r="DM15" s="81"/>
      <c r="DN15" s="82"/>
      <c r="DO15" s="81"/>
      <c r="DP15" s="81"/>
      <c r="DQ15" s="81"/>
      <c r="DR15" s="83"/>
      <c r="DS15" s="81"/>
      <c r="DT15" s="81"/>
      <c r="DU15" s="81"/>
      <c r="DV15" s="81"/>
      <c r="DW15" s="81"/>
      <c r="DX15" s="83"/>
      <c r="DY15" s="81"/>
      <c r="DZ15" s="81"/>
      <c r="EA15" s="81"/>
      <c r="EB15" s="81"/>
      <c r="EC15" s="81"/>
      <c r="ED15" s="83"/>
      <c r="EE15" s="81"/>
      <c r="EF15" s="81"/>
      <c r="EG15" s="81"/>
      <c r="EH15" s="81"/>
      <c r="EI15" s="81"/>
      <c r="EJ15" s="83"/>
      <c r="EK15" s="81"/>
      <c r="EL15" s="81"/>
      <c r="EM15" s="81"/>
      <c r="EN15" s="81"/>
      <c r="EO15" s="81"/>
      <c r="EP15" s="83"/>
      <c r="EQ15" s="81"/>
      <c r="ER15" s="81"/>
      <c r="ES15" s="81"/>
      <c r="ET15" s="81"/>
      <c r="EU15" s="81"/>
      <c r="EV15" s="83"/>
      <c r="EW15" s="81"/>
      <c r="EX15" s="81"/>
      <c r="EY15" s="84"/>
    </row>
    <row r="16" spans="1:155" s="79" customFormat="1" ht="32.25" customHeight="1" x14ac:dyDescent="0.2">
      <c r="L16" s="16"/>
      <c r="S16" s="16"/>
      <c r="Z16" s="16"/>
      <c r="AD16" s="14"/>
      <c r="AJ16" s="14"/>
      <c r="AP16" s="14"/>
      <c r="AV16" s="14"/>
      <c r="BB16" s="14"/>
      <c r="BH16" s="14"/>
      <c r="BK16" s="196" t="s">
        <v>91</v>
      </c>
      <c r="BL16" s="196"/>
      <c r="BM16" s="196"/>
      <c r="BN16" s="196"/>
      <c r="BO16" s="196"/>
      <c r="BP16" s="196"/>
      <c r="BQ16" s="196"/>
      <c r="BR16" s="196"/>
      <c r="BS16" s="196"/>
      <c r="BT16" s="80"/>
      <c r="BU16" s="80"/>
      <c r="BV16" s="80"/>
      <c r="BW16" s="80"/>
      <c r="BX16" s="80"/>
      <c r="BY16" s="80"/>
      <c r="BZ16" s="80"/>
      <c r="CA16" s="80"/>
      <c r="CB16" s="80"/>
      <c r="CD16" s="15"/>
      <c r="CE16" s="15"/>
      <c r="CF16" s="207" t="s">
        <v>113</v>
      </c>
      <c r="CG16" s="208"/>
      <c r="CH16" s="85" t="s">
        <v>115</v>
      </c>
      <c r="CI16" s="85"/>
      <c r="CJ16" s="109">
        <f>SUM(CI12:CI13)</f>
        <v>0</v>
      </c>
      <c r="CN16" s="86"/>
      <c r="CO16" s="87"/>
      <c r="CP16" s="88"/>
      <c r="CQ16" s="89"/>
      <c r="CR16" s="90"/>
      <c r="CS16" s="91"/>
      <c r="CT16" s="92"/>
      <c r="CU16" s="93"/>
      <c r="CV16" s="94"/>
      <c r="CW16" s="87"/>
      <c r="CX16" s="86"/>
      <c r="CY16" s="87"/>
      <c r="CZ16" s="88"/>
      <c r="DA16" s="89"/>
      <c r="DB16" s="90"/>
      <c r="DC16" s="91"/>
      <c r="DD16" s="92"/>
      <c r="DE16" s="93"/>
      <c r="DF16" s="94"/>
      <c r="DG16" s="87"/>
      <c r="DH16" s="86"/>
      <c r="DI16" s="87"/>
      <c r="DJ16" s="88"/>
      <c r="DK16" s="89"/>
      <c r="DL16" s="90"/>
      <c r="DM16" s="91"/>
      <c r="DN16" s="92"/>
      <c r="DO16" s="95"/>
      <c r="DP16" s="95"/>
      <c r="DQ16" s="96"/>
      <c r="DR16" s="97"/>
      <c r="DS16" s="89"/>
      <c r="DT16" s="92"/>
      <c r="DU16" s="95"/>
      <c r="DV16" s="95"/>
      <c r="DW16" s="96"/>
      <c r="DX16" s="97"/>
      <c r="DY16" s="89"/>
      <c r="DZ16" s="92"/>
      <c r="EA16" s="95"/>
      <c r="EB16" s="95"/>
      <c r="EC16" s="96"/>
      <c r="ED16" s="97"/>
      <c r="EE16" s="89"/>
      <c r="EF16" s="92"/>
      <c r="EG16" s="98"/>
      <c r="EH16" s="98"/>
      <c r="EI16" s="98"/>
      <c r="EJ16" s="88"/>
      <c r="EK16" s="89"/>
      <c r="EL16" s="92"/>
      <c r="EM16" s="98"/>
      <c r="EN16" s="98"/>
      <c r="EO16" s="98"/>
      <c r="EP16" s="88"/>
      <c r="EQ16" s="89"/>
      <c r="ER16" s="92"/>
      <c r="ES16" s="98"/>
      <c r="ET16" s="98"/>
      <c r="EU16" s="98"/>
      <c r="EV16" s="88"/>
      <c r="EW16" s="89"/>
      <c r="EX16" s="92"/>
      <c r="EY16" s="93"/>
    </row>
    <row r="17" spans="1:155" ht="42" customHeight="1" thickBot="1" x14ac:dyDescent="0.3">
      <c r="E17" s="15"/>
      <c r="BK17" s="166" t="s">
        <v>78</v>
      </c>
      <c r="BL17" s="79"/>
      <c r="BM17" s="79"/>
      <c r="BN17" s="79"/>
      <c r="BO17" s="79"/>
      <c r="BP17" s="79"/>
      <c r="BQ17" s="79"/>
      <c r="BR17" s="79"/>
      <c r="BS17" s="15"/>
      <c r="BT17" s="78"/>
      <c r="BU17" s="78"/>
      <c r="BV17" s="78"/>
      <c r="BW17" s="78"/>
      <c r="CC17" s="15"/>
      <c r="CD17" s="15"/>
      <c r="CE17" s="15"/>
      <c r="CF17" s="209" t="s">
        <v>114</v>
      </c>
      <c r="CG17" s="210"/>
      <c r="CH17" s="110" t="s">
        <v>116</v>
      </c>
      <c r="CI17" s="110"/>
      <c r="CJ17" s="111">
        <f>SUM(CJ12:CJ13)</f>
        <v>0</v>
      </c>
      <c r="CN17" s="81"/>
      <c r="CO17" s="81"/>
      <c r="CP17" s="81"/>
      <c r="CQ17" s="81"/>
      <c r="CR17" s="81"/>
      <c r="CS17" s="81"/>
      <c r="CT17" s="82"/>
      <c r="CU17" s="81"/>
      <c r="CV17" s="81"/>
      <c r="CW17" s="81"/>
      <c r="CX17" s="81"/>
      <c r="CY17" s="81"/>
      <c r="CZ17" s="81"/>
      <c r="DA17" s="81"/>
      <c r="DB17" s="81"/>
      <c r="DC17" s="81"/>
      <c r="DD17" s="82"/>
      <c r="DE17" s="81"/>
      <c r="DF17" s="81"/>
      <c r="DG17" s="81"/>
      <c r="DH17" s="81"/>
      <c r="DI17" s="81"/>
      <c r="DJ17" s="81"/>
      <c r="DK17" s="81"/>
      <c r="DL17" s="81"/>
      <c r="DM17" s="81"/>
      <c r="DN17" s="82"/>
      <c r="DO17" s="81"/>
      <c r="DP17" s="81"/>
      <c r="DQ17" s="81"/>
      <c r="DR17" s="83"/>
      <c r="DS17" s="81"/>
      <c r="DT17" s="81"/>
      <c r="DU17" s="81"/>
      <c r="DV17" s="81"/>
      <c r="DW17" s="81"/>
      <c r="DX17" s="83"/>
      <c r="DY17" s="81"/>
      <c r="DZ17" s="81"/>
      <c r="EA17" s="81"/>
      <c r="EB17" s="81"/>
      <c r="EC17" s="81"/>
      <c r="ED17" s="83"/>
      <c r="EE17" s="81"/>
      <c r="EF17" s="81"/>
      <c r="EG17" s="81"/>
      <c r="EH17" s="81"/>
      <c r="EI17" s="81"/>
      <c r="EJ17" s="83"/>
      <c r="EK17" s="81"/>
      <c r="EL17" s="81"/>
      <c r="EM17" s="81"/>
      <c r="EN17" s="81"/>
      <c r="EO17" s="81"/>
      <c r="EP17" s="83"/>
      <c r="EQ17" s="81"/>
      <c r="ER17" s="81"/>
      <c r="ES17" s="81"/>
      <c r="ET17" s="81"/>
      <c r="EU17" s="81"/>
      <c r="EV17" s="83"/>
      <c r="EW17" s="81"/>
      <c r="EX17" s="81"/>
      <c r="EY17" s="93"/>
    </row>
    <row r="18" spans="1:155" ht="15.75" x14ac:dyDescent="0.2">
      <c r="E18" s="15"/>
      <c r="BK18" s="196" t="s">
        <v>43</v>
      </c>
      <c r="BL18" s="196"/>
      <c r="BM18" s="196"/>
      <c r="BN18" s="196"/>
      <c r="BO18" s="196"/>
      <c r="BP18" s="196"/>
      <c r="BQ18" s="196"/>
      <c r="BR18" s="196"/>
      <c r="BS18" s="196"/>
      <c r="BT18" s="78"/>
      <c r="BU18" s="78"/>
      <c r="BV18" s="78"/>
      <c r="BW18" s="78"/>
      <c r="CC18" s="15"/>
      <c r="CD18" s="15"/>
      <c r="CE18" s="15"/>
      <c r="CF18" s="15"/>
      <c r="CG18" s="15"/>
      <c r="CH18" s="15"/>
      <c r="CI18" s="15"/>
      <c r="CJ18" s="15"/>
      <c r="CN18" s="81"/>
      <c r="CO18" s="81"/>
      <c r="CP18" s="81"/>
      <c r="CQ18" s="81"/>
      <c r="CR18" s="81"/>
      <c r="CS18" s="81"/>
      <c r="CT18" s="82"/>
      <c r="CU18" s="81"/>
      <c r="CV18" s="81"/>
      <c r="CW18" s="81"/>
      <c r="CX18" s="81"/>
      <c r="CY18" s="81"/>
      <c r="CZ18" s="81"/>
      <c r="DA18" s="81"/>
      <c r="DB18" s="81"/>
      <c r="DC18" s="81"/>
      <c r="DD18" s="82"/>
      <c r="DE18" s="81"/>
      <c r="DF18" s="81"/>
      <c r="DG18" s="81"/>
      <c r="DH18" s="81"/>
      <c r="DI18" s="81"/>
      <c r="DJ18" s="81"/>
      <c r="DK18" s="81"/>
      <c r="DL18" s="81"/>
      <c r="DM18" s="81"/>
      <c r="DN18" s="82"/>
      <c r="DO18" s="81"/>
      <c r="DP18" s="81"/>
      <c r="DQ18" s="81"/>
      <c r="DR18" s="83"/>
      <c r="DS18" s="81"/>
      <c r="DT18" s="81"/>
      <c r="DU18" s="81"/>
      <c r="DV18" s="81"/>
      <c r="DW18" s="81"/>
      <c r="DX18" s="83"/>
      <c r="DY18" s="81"/>
      <c r="DZ18" s="81"/>
      <c r="EA18" s="81"/>
      <c r="EB18" s="81"/>
      <c r="EC18" s="81"/>
      <c r="ED18" s="83"/>
      <c r="EE18" s="81"/>
      <c r="EF18" s="81"/>
      <c r="EG18" s="81"/>
      <c r="EH18" s="81"/>
      <c r="EI18" s="81"/>
      <c r="EJ18" s="83"/>
      <c r="EK18" s="81"/>
      <c r="EL18" s="81"/>
      <c r="EM18" s="81"/>
      <c r="EN18" s="81"/>
      <c r="EO18" s="81"/>
      <c r="EP18" s="83"/>
      <c r="EQ18" s="81"/>
      <c r="ER18" s="81"/>
      <c r="ES18" s="81"/>
      <c r="ET18" s="81"/>
      <c r="EU18" s="81"/>
      <c r="EV18" s="83"/>
      <c r="EW18" s="81"/>
      <c r="EX18" s="81"/>
      <c r="EY18" s="93"/>
    </row>
    <row r="19" spans="1:155" ht="15.75" customHeight="1" x14ac:dyDescent="0.25">
      <c r="E19" s="15"/>
      <c r="BQ19" s="15"/>
      <c r="BR19" s="15"/>
      <c r="BS19" s="15"/>
      <c r="BT19" s="78"/>
      <c r="BU19" s="78"/>
      <c r="BV19" s="78"/>
      <c r="BW19" s="78"/>
      <c r="CC19" s="15"/>
      <c r="CD19" s="15"/>
      <c r="CE19" s="15"/>
      <c r="CF19" s="205" t="s">
        <v>86</v>
      </c>
      <c r="CG19" s="205"/>
      <c r="CH19" s="135"/>
      <c r="CI19" s="104"/>
      <c r="CJ19" s="105"/>
      <c r="CN19" s="81"/>
      <c r="CO19" s="81"/>
      <c r="CP19" s="81"/>
      <c r="CQ19" s="81"/>
      <c r="CR19" s="81"/>
      <c r="CS19" s="81"/>
      <c r="CT19" s="82"/>
      <c r="CU19" s="81"/>
      <c r="CV19" s="81"/>
      <c r="CW19" s="81"/>
      <c r="CX19" s="81"/>
      <c r="CY19" s="81"/>
      <c r="CZ19" s="81"/>
      <c r="DA19" s="81"/>
      <c r="DB19" s="81"/>
      <c r="DC19" s="81"/>
      <c r="DD19" s="82"/>
      <c r="DE19" s="81"/>
      <c r="DF19" s="81"/>
      <c r="DG19" s="81"/>
      <c r="DH19" s="81"/>
      <c r="DI19" s="81"/>
      <c r="DJ19" s="81"/>
      <c r="DK19" s="81"/>
      <c r="DL19" s="81"/>
      <c r="DM19" s="81"/>
      <c r="DN19" s="82"/>
      <c r="DO19" s="81"/>
      <c r="DP19" s="81"/>
      <c r="DQ19" s="81"/>
      <c r="DR19" s="83"/>
      <c r="DS19" s="81"/>
      <c r="DT19" s="81"/>
      <c r="DU19" s="81"/>
      <c r="DV19" s="81"/>
      <c r="DW19" s="81"/>
      <c r="DX19" s="83"/>
      <c r="DY19" s="81"/>
      <c r="DZ19" s="81"/>
      <c r="EA19" s="81"/>
      <c r="EB19" s="81"/>
      <c r="EC19" s="81"/>
      <c r="ED19" s="83"/>
      <c r="EE19" s="81"/>
      <c r="EF19" s="81"/>
      <c r="EG19" s="81"/>
      <c r="EH19" s="81"/>
      <c r="EI19" s="81"/>
      <c r="EJ19" s="83"/>
      <c r="EK19" s="81"/>
      <c r="EL19" s="81"/>
      <c r="EM19" s="81"/>
      <c r="EN19" s="81"/>
      <c r="EO19" s="81"/>
      <c r="EP19" s="83"/>
      <c r="EQ19" s="81"/>
      <c r="ER19" s="81"/>
      <c r="ES19" s="81"/>
      <c r="ET19" s="81"/>
      <c r="EU19" s="81"/>
      <c r="EV19" s="83"/>
      <c r="EW19" s="81"/>
      <c r="EX19" s="81"/>
      <c r="EY19" s="84"/>
    </row>
    <row r="20" spans="1:155" x14ac:dyDescent="0.25">
      <c r="E20" s="15"/>
      <c r="H20" s="79"/>
      <c r="BQ20" s="15"/>
      <c r="BR20" s="15"/>
      <c r="BS20" s="15"/>
      <c r="BT20" s="78"/>
      <c r="BU20" s="78"/>
      <c r="BV20" s="78"/>
      <c r="BW20" s="78"/>
      <c r="CC20" s="15"/>
      <c r="CD20" s="15"/>
      <c r="CE20" s="15"/>
      <c r="CG20" s="15"/>
      <c r="CH20" s="15" t="s">
        <v>87</v>
      </c>
      <c r="CI20" s="15"/>
    </row>
    <row r="21" spans="1:155" x14ac:dyDescent="0.25">
      <c r="E21" s="15"/>
      <c r="H21" s="79"/>
      <c r="BO21" s="15"/>
      <c r="BP21" s="15"/>
      <c r="BQ21" s="15"/>
      <c r="BR21" s="15"/>
      <c r="BS21" s="15"/>
      <c r="BT21" s="78"/>
      <c r="BU21" s="78"/>
      <c r="BV21" s="78"/>
      <c r="BW21" s="78"/>
      <c r="CC21" s="15"/>
      <c r="CD21" s="15"/>
      <c r="CE21" s="15"/>
      <c r="CG21" s="15"/>
      <c r="CH21" s="15" t="s">
        <v>88</v>
      </c>
      <c r="CI21" s="15"/>
      <c r="CL21" s="79"/>
      <c r="CM21" s="79"/>
    </row>
    <row r="22" spans="1:155" x14ac:dyDescent="0.25">
      <c r="E22" s="15"/>
      <c r="H22" s="79"/>
      <c r="BO22" s="15"/>
      <c r="BP22" s="15"/>
      <c r="BQ22" s="15"/>
      <c r="BR22" s="15"/>
      <c r="BS22" s="15"/>
      <c r="BT22" s="78"/>
      <c r="BU22" s="78"/>
      <c r="BV22" s="78"/>
      <c r="BW22" s="78"/>
      <c r="CC22" s="15"/>
      <c r="CD22" s="15"/>
      <c r="CE22" s="15"/>
      <c r="CF22" s="15"/>
      <c r="CG22" s="15"/>
      <c r="CH22" s="15"/>
      <c r="CI22" s="15"/>
      <c r="CJ22" s="15"/>
      <c r="CL22" s="79"/>
      <c r="CM22" s="79"/>
    </row>
    <row r="23" spans="1:155" x14ac:dyDescent="0.25">
      <c r="A23" s="79"/>
      <c r="B23" s="79"/>
      <c r="C23" s="79"/>
      <c r="D23" s="79"/>
      <c r="F23" s="79"/>
      <c r="G23" s="79"/>
      <c r="H23" s="79"/>
      <c r="BK23" s="15"/>
      <c r="BL23" s="15"/>
      <c r="BM23" s="15"/>
      <c r="BN23" s="15"/>
      <c r="BO23" s="15"/>
      <c r="BP23" s="15"/>
      <c r="BQ23" s="15"/>
      <c r="BR23" s="15"/>
      <c r="BS23" s="15"/>
      <c r="BT23" s="78"/>
      <c r="BU23" s="78"/>
      <c r="BV23" s="78"/>
      <c r="BW23" s="78"/>
      <c r="CC23" s="15"/>
      <c r="CD23" s="15"/>
      <c r="CE23" s="15"/>
      <c r="CF23" s="15"/>
      <c r="CG23" s="15"/>
      <c r="CH23" s="15"/>
      <c r="CI23" s="15"/>
      <c r="CJ23" s="15"/>
      <c r="CL23" s="79"/>
      <c r="CM23" s="79"/>
    </row>
    <row r="24" spans="1:155" x14ac:dyDescent="0.25">
      <c r="A24" s="79"/>
      <c r="B24" s="79"/>
      <c r="C24" s="79"/>
      <c r="D24" s="79"/>
      <c r="F24" s="79"/>
      <c r="G24" s="79"/>
      <c r="H24" s="79"/>
      <c r="BK24" s="15"/>
      <c r="BL24" s="15"/>
      <c r="BM24" s="15"/>
      <c r="BN24" s="15"/>
      <c r="BO24" s="15"/>
      <c r="BP24" s="15"/>
      <c r="BQ24" s="15"/>
      <c r="BR24" s="15"/>
      <c r="BS24" s="15"/>
      <c r="CC24" s="15"/>
      <c r="CD24" s="15"/>
      <c r="CE24" s="15"/>
      <c r="CF24" s="15"/>
      <c r="CG24" s="15"/>
      <c r="CH24" s="15"/>
      <c r="CI24" s="15"/>
      <c r="CJ24" s="15"/>
    </row>
    <row r="25" spans="1:155" x14ac:dyDescent="0.25">
      <c r="BK25" s="15"/>
      <c r="BL25" s="15"/>
      <c r="BM25" s="15"/>
      <c r="BN25" s="15"/>
      <c r="BO25" s="15"/>
      <c r="BP25" s="15"/>
      <c r="BQ25" s="15"/>
      <c r="BR25" s="15"/>
      <c r="BS25" s="15"/>
      <c r="CC25" s="15"/>
      <c r="CD25" s="15"/>
      <c r="CE25" s="15"/>
      <c r="CF25" s="15"/>
      <c r="CG25" s="15"/>
      <c r="CH25" s="15"/>
      <c r="CI25" s="15"/>
      <c r="CJ25" s="15"/>
    </row>
    <row r="26" spans="1:155" x14ac:dyDescent="0.25">
      <c r="BO26" s="15"/>
      <c r="BP26" s="15"/>
      <c r="BQ26" s="15"/>
      <c r="BR26" s="15"/>
      <c r="BS26" s="15"/>
      <c r="CC26" s="15"/>
      <c r="CD26" s="15"/>
      <c r="CE26" s="15"/>
      <c r="CF26" s="15"/>
      <c r="CG26" s="15"/>
      <c r="CH26" s="15"/>
      <c r="CI26" s="15"/>
      <c r="CJ26" s="15"/>
    </row>
    <row r="27" spans="1:155" x14ac:dyDescent="0.25">
      <c r="CC27" s="15"/>
      <c r="CD27" s="15"/>
      <c r="CE27" s="15"/>
      <c r="CF27" s="15"/>
      <c r="CG27" s="15"/>
      <c r="CH27" s="15"/>
      <c r="CI27" s="15"/>
      <c r="CJ27" s="15"/>
    </row>
    <row r="28" spans="1:155" x14ac:dyDescent="0.25">
      <c r="CG28" s="15"/>
      <c r="CH28" s="15"/>
      <c r="CI28" s="15"/>
      <c r="CJ28" s="15"/>
    </row>
    <row r="29" spans="1:155" x14ac:dyDescent="0.25">
      <c r="CG29" s="15"/>
      <c r="CH29" s="15"/>
      <c r="CI29" s="15"/>
      <c r="CJ29" s="15"/>
    </row>
    <row r="30" spans="1:155" x14ac:dyDescent="0.25">
      <c r="CG30" s="15"/>
      <c r="CH30" s="15"/>
      <c r="CI30" s="15"/>
      <c r="CJ30" s="15"/>
    </row>
    <row r="31" spans="1:155" x14ac:dyDescent="0.25">
      <c r="CG31" s="15"/>
      <c r="CH31" s="15"/>
      <c r="CI31" s="15"/>
      <c r="CJ31" s="15"/>
    </row>
    <row r="32" spans="1:155" x14ac:dyDescent="0.25">
      <c r="CG32" s="15"/>
      <c r="CH32" s="15"/>
      <c r="CI32" s="15"/>
      <c r="CJ32" s="15"/>
    </row>
  </sheetData>
  <sheetProtection formatCells="0" formatColumns="0" formatRows="0" insertRows="0" deleteRows="0" sort="0" autoFilter="0"/>
  <autoFilter ref="A10:CL14" xr:uid="{00000000-0009-0000-0000-000001000000}"/>
  <mergeCells count="21">
    <mergeCell ref="CK9:CL9"/>
    <mergeCell ref="A9:E9"/>
    <mergeCell ref="BE9:BJ9"/>
    <mergeCell ref="M9:S9"/>
    <mergeCell ref="T9:Z9"/>
    <mergeCell ref="F9:L9"/>
    <mergeCell ref="CC9:CF9"/>
    <mergeCell ref="AS9:AX9"/>
    <mergeCell ref="AY9:BD9"/>
    <mergeCell ref="AA9:AF9"/>
    <mergeCell ref="AG9:AL9"/>
    <mergeCell ref="AM9:AR9"/>
    <mergeCell ref="BK9:BS9"/>
    <mergeCell ref="CG9:CH9"/>
    <mergeCell ref="CI9:CJ9"/>
    <mergeCell ref="CF16:CG16"/>
    <mergeCell ref="CF17:CG17"/>
    <mergeCell ref="CF15:CJ15"/>
    <mergeCell ref="CF19:CG19"/>
    <mergeCell ref="BK16:BS16"/>
    <mergeCell ref="BK18:BS18"/>
  </mergeCells>
  <pageMargins left="0.70866141732283472" right="0.70866141732283472" top="0.74803149606299213" bottom="0.74803149606299213" header="0.31496062992125984" footer="0.31496062992125984"/>
  <pageSetup scale="90" orientation="landscape" horizontalDpi="4294967293" verticalDpi="4294967293" r:id="rId1"/>
  <headerFooter>
    <oddFooter>&amp;L&amp;"Arial Narrow,Normal"&amp;12Realizado por_________________________________________________________
Firma_________________________________________
Fecha_________________________&amp;R&amp;"Arial,Normal"&amp;10&amp;P de &amp;N
F-ED-10,  V01</oddFooter>
  </headerFooter>
  <ignoredErrors>
    <ignoredError sqref="S12 Z12 AF12 AL12 AR12 AX12 BD12 BJ12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280FC5D6028A409ACDFADCD8DC5BE3" ma:contentTypeVersion="11" ma:contentTypeDescription="Crear nuevo documento." ma:contentTypeScope="" ma:versionID="2b8df9b515ad82cd95dcac710685ee75">
  <xsd:schema xmlns:xsd="http://www.w3.org/2001/XMLSchema" xmlns:xs="http://www.w3.org/2001/XMLSchema" xmlns:p="http://schemas.microsoft.com/office/2006/metadata/properties" xmlns:ns2="e44252e1-c5b0-4285-9b57-1de141756576" xmlns:ns3="ecb48c3f-b606-4a4c-aa62-a02b9079c363" targetNamespace="http://schemas.microsoft.com/office/2006/metadata/properties" ma:root="true" ma:fieldsID="3e20b014d492ca4291e51f28ec852f51" ns2:_="" ns3:_="">
    <xsd:import namespace="e44252e1-c5b0-4285-9b57-1de141756576"/>
    <xsd:import namespace="ecb48c3f-b606-4a4c-aa62-a02b9079c3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_x00cd_ndice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252e1-c5b0-4285-9b57-1de141756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00cd_ndice" ma:index="10" nillable="true" ma:displayName="Índice" ma:decimals="0" ma:format="Dropdown" ma:internalName="_x00cd_ndice" ma:percentage="FALSE">
      <xsd:simpleType>
        <xsd:restriction base="dms:Number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b48c3f-b606-4a4c-aa62-a02b9079c36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d_ndice xmlns="e44252e1-c5b0-4285-9b57-1de14175657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E213E-6BCD-4DF4-ADE6-01570FCCF4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4252e1-c5b0-4285-9b57-1de141756576"/>
    <ds:schemaRef ds:uri="ecb48c3f-b606-4a4c-aa62-a02b9079c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A10435-193E-411B-A407-0AE16BDB2899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ecb48c3f-b606-4a4c-aa62-a02b9079c363"/>
    <ds:schemaRef ds:uri="e44252e1-c5b0-4285-9b57-1de141756576"/>
  </ds:schemaRefs>
</ds:datastoreItem>
</file>

<file path=customXml/itemProps3.xml><?xml version="1.0" encoding="utf-8"?>
<ds:datastoreItem xmlns:ds="http://schemas.openxmlformats.org/officeDocument/2006/customXml" ds:itemID="{09A54780-BC45-4FA1-B108-FF513B387A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GIT-FR0035 Estudio de precios p</vt:lpstr>
      <vt:lpstr>Formulario (varios equipos)</vt:lpstr>
      <vt:lpstr>'Formulario (varios equipos)'!Títulos_a_imprimir</vt:lpstr>
      <vt:lpstr>'GIT-FR0035 Estudio de precios p'!Títulos_a_imprimir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mpesquive</dc:creator>
  <cp:lastModifiedBy>María Paula Esquivel Asenjo</cp:lastModifiedBy>
  <cp:lastPrinted>2019-07-26T00:26:37Z</cp:lastPrinted>
  <dcterms:created xsi:type="dcterms:W3CDTF">2011-11-14T21:08:43Z</dcterms:created>
  <dcterms:modified xsi:type="dcterms:W3CDTF">2023-09-25T18:19:11Z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0x0101004D280FC5D6028A409ACDFADCD8DC5BE3</vt:lpwstr>
  </property>
</Properties>
</file>