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nchec\OneDrive - Caja Costarricense de Seguro Social\Documents\Trabajo 2025\Anuario\Cuadros para revisión\"/>
    </mc:Choice>
  </mc:AlternateContent>
  <xr:revisionPtr revIDLastSave="0" documentId="13_ncr:1_{F4D5887B-1C13-430D-9F59-5BC14EF6102D}" xr6:coauthVersionLast="47" xr6:coauthVersionMax="47" xr10:uidLastSave="{00000000-0000-0000-0000-000000000000}"/>
  <bookViews>
    <workbookView xWindow="-108" yWindow="-108" windowWidth="23256" windowHeight="12456" xr2:uid="{0643B4D6-5242-4FFF-B1FA-3FFEB501C218}"/>
  </bookViews>
  <sheets>
    <sheet name="2024" sheetId="1" r:id="rId1"/>
  </sheets>
  <externalReferences>
    <externalReference r:id="rId2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6" i="1" l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F47" i="1"/>
  <c r="AF48" i="1"/>
  <c r="AF49" i="1"/>
</calcChain>
</file>

<file path=xl/sharedStrings.xml><?xml version="1.0" encoding="utf-8"?>
<sst xmlns="http://schemas.openxmlformats.org/spreadsheetml/2006/main" count="194" uniqueCount="52">
  <si>
    <r>
      <t>Cuadro 34 
CCSS: Egresos hospitalarios y porcentaje</t>
    </r>
    <r>
      <rPr>
        <b/>
        <vertAlign val="superscript"/>
        <sz val="11"/>
        <rFont val="Arial"/>
        <family val="2"/>
      </rPr>
      <t>1/</t>
    </r>
    <r>
      <rPr>
        <b/>
        <sz val="11"/>
        <rFont val="Arial"/>
        <family val="2"/>
      </rPr>
      <t xml:space="preserve"> con infección nosocomial, según Red Integrada de Servicios de Salud y establecimiento de salud. 2008-2024</t>
    </r>
  </si>
  <si>
    <t>Red Integrada de Servicios de Salud
  Establecimiento de Salud</t>
  </si>
  <si>
    <t>Egresos</t>
  </si>
  <si>
    <t xml:space="preserve">% Infecc. </t>
  </si>
  <si>
    <t>Total</t>
  </si>
  <si>
    <t>Hospitales Nacionales y Centros Especializados</t>
  </si>
  <si>
    <t>H. Rafael Ángel Calderón Guardia</t>
  </si>
  <si>
    <t>H. San Juan de Dios</t>
  </si>
  <si>
    <t>H. México</t>
  </si>
  <si>
    <t>H. Nacional de Niños Carlos Sáenz Herrera</t>
  </si>
  <si>
    <t>H. de las Mujeres Adolfo Carit Eva</t>
  </si>
  <si>
    <t>-</t>
  </si>
  <si>
    <t>H. Nacional de Geriatría y Gerontología Raúl Blanco Cervantes</t>
  </si>
  <si>
    <t>Centro Nacional de Rehabilitación Humberto Araya Rojas</t>
  </si>
  <si>
    <t>H. Nacional de Salud Mental Manuel Antonio Chapuí y Torres</t>
  </si>
  <si>
    <t>H. Psiquiátrico Roberto Chacón Paut</t>
  </si>
  <si>
    <t>Clínica Oftalmológica</t>
  </si>
  <si>
    <t>Central Sur</t>
  </si>
  <si>
    <t>H. Maximiliano Peralta Jiménez</t>
  </si>
  <si>
    <t>H. William Allen Taylor</t>
  </si>
  <si>
    <t>A.S. Coronado</t>
  </si>
  <si>
    <t>A.S. Desamparados 1</t>
  </si>
  <si>
    <t>Central Norte</t>
  </si>
  <si>
    <t>H. San Rafael de Alajuela</t>
  </si>
  <si>
    <t>H. San Francisco de Asís</t>
  </si>
  <si>
    <t>H. Carlos Luis Valverde Vega</t>
  </si>
  <si>
    <t>H. San Vicente de Paúl</t>
  </si>
  <si>
    <t>A.S. Tibás-Uruca-Merced</t>
  </si>
  <si>
    <t>A.S. Tibás (Coopesain) Integrada Rodrigo Fournier</t>
  </si>
  <si>
    <t>Chorotega</t>
  </si>
  <si>
    <t>H. Enrique Baltodano Briceño</t>
  </si>
  <si>
    <t>H. de La Anexión</t>
  </si>
  <si>
    <t>H. de Upala</t>
  </si>
  <si>
    <t>A.S. Cañas</t>
  </si>
  <si>
    <t>Pacífico Central</t>
  </si>
  <si>
    <t>H. Max Terán Valls</t>
  </si>
  <si>
    <t>H. Víctor Manuel Sanabria Martínez</t>
  </si>
  <si>
    <t>Huetar Norte</t>
  </si>
  <si>
    <t>H. de San Carlos</t>
  </si>
  <si>
    <t>H. de Los Chiles</t>
  </si>
  <si>
    <t>Huetar Atlántica</t>
  </si>
  <si>
    <t>H. Tony Facio Castro</t>
  </si>
  <si>
    <t>H. de Guápiles</t>
  </si>
  <si>
    <t>Brunca</t>
  </si>
  <si>
    <t>H. Fernando Escalante Pradilla</t>
  </si>
  <si>
    <t>H. Manuel Mora Valverde</t>
  </si>
  <si>
    <t>H. de Osa Tomás Casas Casajús</t>
  </si>
  <si>
    <t>H. de Ciudad Neily</t>
  </si>
  <si>
    <t>H. Juana Pirola</t>
  </si>
  <si>
    <t>Otros centros</t>
  </si>
  <si>
    <t>1/ Porcentaje  sobre el total de egresos.</t>
  </si>
  <si>
    <t>Fuente: CCSS. Gerencia Médica. Área de Estadística en Salud. Datos consultados al  17 de marzo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</si>
</sst>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.00;\-#,##0.00;\-"/>
    <numFmt numFmtId="165" formatCode="#,##0;\-#,##0;\-"/>
    <numFmt numFmtId="166" formatCode="_(* #,##0.00_);_(* \(#,##0.00\);_(* &quot;-&quot;_);_(@_)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i/>
      <sz val="9"/>
      <name val="Arial"/>
      <family val="2"/>
    </font>
    <font>
      <sz val="11"/>
      <name val="Calibri"/>
      <family val="2"/>
      <scheme val="minor"/>
    </font>
    <font>
      <b/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75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9" fillId="0" borderId="0" xfId="0" applyFont="1" applyFill="1"/>
    <xf numFmtId="0" fontId="9" fillId="0" borderId="1" xfId="0" applyFont="1" applyFill="1" applyBorder="1"/>
    <xf numFmtId="0" fontId="1" fillId="0" borderId="2" xfId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vertical="center" readingOrder="1"/>
    </xf>
    <xf numFmtId="37" fontId="3" fillId="0" borderId="10" xfId="0" applyNumberFormat="1" applyFont="1" applyFill="1" applyBorder="1" applyAlignment="1">
      <alignment horizontal="right" vertical="center"/>
    </xf>
    <xf numFmtId="2" fontId="3" fillId="0" borderId="11" xfId="0" applyNumberFormat="1" applyFont="1" applyFill="1" applyBorder="1" applyAlignment="1">
      <alignment horizontal="right" vertical="center"/>
    </xf>
    <xf numFmtId="2" fontId="3" fillId="0" borderId="0" xfId="0" applyNumberFormat="1" applyFont="1" applyFill="1" applyAlignment="1">
      <alignment horizontal="right" vertical="center"/>
    </xf>
    <xf numFmtId="164" fontId="3" fillId="0" borderId="0" xfId="0" applyNumberFormat="1" applyFont="1" applyFill="1" applyAlignment="1">
      <alignment horizontal="right" vertical="center" wrapText="1"/>
    </xf>
    <xf numFmtId="39" fontId="3" fillId="0" borderId="0" xfId="0" applyNumberFormat="1" applyFont="1" applyFill="1" applyAlignment="1">
      <alignment horizontal="right" vertical="center"/>
    </xf>
    <xf numFmtId="37" fontId="3" fillId="0" borderId="7" xfId="0" applyNumberFormat="1" applyFont="1" applyFill="1" applyBorder="1" applyAlignment="1">
      <alignment horizontal="right" vertical="center"/>
    </xf>
    <xf numFmtId="39" fontId="3" fillId="0" borderId="9" xfId="0" applyNumberFormat="1" applyFont="1" applyFill="1" applyBorder="1" applyAlignment="1">
      <alignment horizontal="right" vertical="center" readingOrder="1"/>
    </xf>
    <xf numFmtId="165" fontId="3" fillId="0" borderId="8" xfId="0" applyNumberFormat="1" applyFont="1" applyFill="1" applyBorder="1" applyAlignment="1">
      <alignment vertical="center" readingOrder="1"/>
    </xf>
    <xf numFmtId="2" fontId="3" fillId="0" borderId="9" xfId="0" applyNumberFormat="1" applyFont="1" applyFill="1" applyBorder="1" applyAlignment="1">
      <alignment horizontal="right" vertical="center" readingOrder="1"/>
    </xf>
    <xf numFmtId="2" fontId="3" fillId="0" borderId="8" xfId="0" applyNumberFormat="1" applyFont="1" applyFill="1" applyBorder="1" applyAlignment="1">
      <alignment horizontal="right" vertical="center" readingOrder="1"/>
    </xf>
    <xf numFmtId="165" fontId="3" fillId="0" borderId="7" xfId="0" applyNumberFormat="1" applyFont="1" applyFill="1" applyBorder="1" applyAlignment="1">
      <alignment vertical="center" readingOrder="1"/>
    </xf>
    <xf numFmtId="0" fontId="1" fillId="0" borderId="0" xfId="0" applyFont="1" applyFill="1"/>
    <xf numFmtId="41" fontId="1" fillId="0" borderId="10" xfId="0" applyNumberFormat="1" applyFont="1" applyFill="1" applyBorder="1" applyAlignment="1">
      <alignment horizontal="right"/>
    </xf>
    <xf numFmtId="2" fontId="1" fillId="0" borderId="11" xfId="0" applyNumberFormat="1" applyFont="1" applyFill="1" applyBorder="1" applyAlignment="1">
      <alignment horizontal="right"/>
    </xf>
    <xf numFmtId="164" fontId="1" fillId="0" borderId="11" xfId="0" applyNumberFormat="1" applyFont="1" applyFill="1" applyBorder="1" applyAlignment="1">
      <alignment horizontal="right" wrapText="1"/>
    </xf>
    <xf numFmtId="43" fontId="1" fillId="0" borderId="11" xfId="0" applyNumberFormat="1" applyFont="1" applyFill="1" applyBorder="1" applyAlignment="1">
      <alignment horizontal="right"/>
    </xf>
    <xf numFmtId="39" fontId="1" fillId="0" borderId="11" xfId="0" applyNumberFormat="1" applyFont="1" applyFill="1" applyBorder="1" applyAlignment="1">
      <alignment horizontal="right"/>
    </xf>
    <xf numFmtId="166" fontId="1" fillId="0" borderId="11" xfId="0" applyNumberFormat="1" applyFont="1" applyFill="1" applyBorder="1" applyAlignment="1">
      <alignment horizontal="right"/>
    </xf>
    <xf numFmtId="37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/>
    <xf numFmtId="37" fontId="1" fillId="0" borderId="10" xfId="0" applyNumberFormat="1" applyFont="1" applyFill="1" applyBorder="1" applyAlignment="1">
      <alignment horizontal="right"/>
    </xf>
    <xf numFmtId="0" fontId="5" fillId="0" borderId="10" xfId="0" applyFont="1" applyFill="1" applyBorder="1" applyAlignment="1">
      <alignment horizontal="left" indent="1"/>
    </xf>
    <xf numFmtId="41" fontId="5" fillId="0" borderId="10" xfId="0" applyNumberFormat="1" applyFont="1" applyFill="1" applyBorder="1" applyAlignment="1">
      <alignment horizontal="right"/>
    </xf>
    <xf numFmtId="2" fontId="5" fillId="0" borderId="11" xfId="0" applyNumberFormat="1" applyFont="1" applyFill="1" applyBorder="1" applyAlignment="1">
      <alignment horizontal="right"/>
    </xf>
    <xf numFmtId="41" fontId="5" fillId="0" borderId="0" xfId="0" applyNumberFormat="1" applyFont="1" applyFill="1" applyAlignment="1">
      <alignment horizontal="right"/>
    </xf>
    <xf numFmtId="41" fontId="5" fillId="0" borderId="0" xfId="0" applyNumberFormat="1" applyFont="1" applyFill="1" applyAlignment="1">
      <alignment horizontal="right" wrapText="1"/>
    </xf>
    <xf numFmtId="164" fontId="5" fillId="0" borderId="11" xfId="0" applyNumberFormat="1" applyFont="1" applyFill="1" applyBorder="1" applyAlignment="1">
      <alignment horizontal="right" wrapText="1"/>
    </xf>
    <xf numFmtId="43" fontId="5" fillId="0" borderId="11" xfId="0" applyNumberFormat="1" applyFont="1" applyFill="1" applyBorder="1" applyAlignment="1">
      <alignment horizontal="right"/>
    </xf>
    <xf numFmtId="39" fontId="5" fillId="0" borderId="11" xfId="0" applyNumberFormat="1" applyFont="1" applyFill="1" applyBorder="1" applyAlignment="1">
      <alignment horizontal="right"/>
    </xf>
    <xf numFmtId="41" fontId="5" fillId="0" borderId="0" xfId="0" applyNumberFormat="1" applyFont="1" applyFill="1"/>
    <xf numFmtId="166" fontId="5" fillId="0" borderId="11" xfId="0" applyNumberFormat="1" applyFont="1" applyFill="1" applyBorder="1"/>
    <xf numFmtId="37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37" fontId="5" fillId="0" borderId="10" xfId="0" applyNumberFormat="1" applyFont="1" applyFill="1" applyBorder="1" applyAlignment="1">
      <alignment horizontal="right"/>
    </xf>
    <xf numFmtId="41" fontId="5" fillId="0" borderId="11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1" fillId="0" borderId="10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41" fontId="1" fillId="0" borderId="0" xfId="0" applyNumberFormat="1" applyFont="1" applyFill="1" applyAlignment="1">
      <alignment horizontal="right"/>
    </xf>
    <xf numFmtId="0" fontId="5" fillId="0" borderId="11" xfId="0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66" fontId="5" fillId="0" borderId="11" xfId="0" applyNumberFormat="1" applyFont="1" applyFill="1" applyBorder="1" applyAlignment="1">
      <alignment horizontal="right"/>
    </xf>
    <xf numFmtId="166" fontId="5" fillId="0" borderId="10" xfId="0" applyNumberFormat="1" applyFont="1" applyFill="1" applyBorder="1" applyAlignment="1">
      <alignment horizontal="right"/>
    </xf>
    <xf numFmtId="0" fontId="5" fillId="0" borderId="12" xfId="0" applyFont="1" applyFill="1" applyBorder="1" applyAlignment="1">
      <alignment horizontal="left" indent="1"/>
    </xf>
    <xf numFmtId="0" fontId="5" fillId="0" borderId="11" xfId="0" applyFont="1" applyFill="1" applyBorder="1" applyAlignment="1">
      <alignment horizontal="left" indent="1"/>
    </xf>
    <xf numFmtId="0" fontId="1" fillId="0" borderId="3" xfId="0" applyFont="1" applyFill="1" applyBorder="1" applyAlignment="1">
      <alignment horizontal="left"/>
    </xf>
    <xf numFmtId="41" fontId="1" fillId="0" borderId="3" xfId="0" applyNumberFormat="1" applyFont="1" applyFill="1" applyBorder="1" applyAlignment="1">
      <alignment horizontal="right"/>
    </xf>
    <xf numFmtId="2" fontId="1" fillId="0" borderId="4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41" fontId="1" fillId="0" borderId="1" xfId="0" applyNumberFormat="1" applyFont="1" applyFill="1" applyBorder="1" applyAlignment="1">
      <alignment horizontal="right"/>
    </xf>
    <xf numFmtId="37" fontId="1" fillId="0" borderId="1" xfId="0" applyNumberFormat="1" applyFont="1" applyFill="1" applyBorder="1" applyAlignment="1">
      <alignment horizontal="right"/>
    </xf>
    <xf numFmtId="166" fontId="1" fillId="0" borderId="4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37" fontId="1" fillId="0" borderId="3" xfId="0" applyNumberFormat="1" applyFont="1" applyFill="1" applyBorder="1" applyAlignment="1">
      <alignment horizontal="right"/>
    </xf>
    <xf numFmtId="0" fontId="8" fillId="0" borderId="0" xfId="0" applyFont="1" applyFill="1"/>
    <xf numFmtId="0" fontId="10" fillId="0" borderId="0" xfId="0" applyFont="1" applyFill="1"/>
  </cellXfs>
  <cellStyles count="3">
    <cellStyle name="Normal" xfId="0" builtinId="0"/>
    <cellStyle name="Normal 2" xfId="2" xr:uid="{8DE8CAB4-CFE5-4BF5-B0A0-96DFF0139B23}"/>
    <cellStyle name="Normal_Hoja1" xfId="1" xr:uid="{7C20BF01-FF51-4C54-BEAC-BD915CBBDD7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cajacr-my.sharepoint.com/personal/mchacong_ccss_sa_cr/Documents/CCSS%202025/Anuario%202024/datos%20-%20Cuadro%2034%20Infecciones%20nosocomiales%202024.xlsx" TargetMode="External"/><Relationship Id="rId1" Type="http://schemas.openxmlformats.org/officeDocument/2006/relationships/externalLinkPath" Target="https://cajacr-my.sharepoint.com/personal/mchacong_ccss_sa_cr/Documents/CCSS%202025/Anuario%202024/datos%20-%20Cuadro%2034%20Infecciones%20nosocomiale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4"/>
    </sheetNames>
    <sheetDataSet>
      <sheetData sheetId="0">
        <row r="2">
          <cell r="I2" t="str">
            <v>Total</v>
          </cell>
          <cell r="K2">
            <v>340156</v>
          </cell>
          <cell r="L2">
            <v>1633</v>
          </cell>
          <cell r="M2">
            <v>0.48007384846952578</v>
          </cell>
        </row>
        <row r="3">
          <cell r="I3" t="str">
            <v>Hospitales Nacionales y Centros Especializados</v>
          </cell>
          <cell r="J3" t="str">
            <v>Total</v>
          </cell>
          <cell r="K3">
            <v>135149</v>
          </cell>
          <cell r="L3">
            <v>734</v>
          </cell>
          <cell r="M3">
            <v>0.54310427750112844</v>
          </cell>
        </row>
        <row r="4">
          <cell r="I4" t="str">
            <v>H. Rafael Ángel Calderón Guardia</v>
          </cell>
          <cell r="J4" t="str">
            <v>H. Rafael Ángel Calderón Guardia</v>
          </cell>
          <cell r="K4">
            <v>31296</v>
          </cell>
          <cell r="L4">
            <v>137</v>
          </cell>
          <cell r="M4">
            <v>0.43775562372188137</v>
          </cell>
        </row>
        <row r="5">
          <cell r="I5" t="str">
            <v>H. San Juan de Dios</v>
          </cell>
          <cell r="J5" t="str">
            <v>H. San Juan de Dios</v>
          </cell>
          <cell r="K5">
            <v>33141</v>
          </cell>
          <cell r="L5">
            <v>149</v>
          </cell>
          <cell r="M5">
            <v>0.4495941582933527</v>
          </cell>
        </row>
        <row r="6">
          <cell r="I6" t="str">
            <v>H. Nacional de Niños Carlos Sáenz Herrera</v>
          </cell>
          <cell r="J6" t="str">
            <v>H. Nacional de Niños Carlos Sáenz Herrera</v>
          </cell>
          <cell r="K6">
            <v>13349</v>
          </cell>
          <cell r="L6">
            <v>40</v>
          </cell>
          <cell r="M6">
            <v>0.29964791370140087</v>
          </cell>
        </row>
        <row r="7">
          <cell r="I7" t="str">
            <v>H. México</v>
          </cell>
          <cell r="J7" t="str">
            <v>H. México</v>
          </cell>
          <cell r="K7">
            <v>26375</v>
          </cell>
          <cell r="L7">
            <v>147</v>
          </cell>
          <cell r="M7">
            <v>0.55734597156398102</v>
          </cell>
        </row>
        <row r="8">
          <cell r="I8" t="str">
            <v>H. de las Mujeres Adolfo Carit Eva</v>
          </cell>
          <cell r="J8" t="str">
            <v>H. de las Mujeres Adolfo Carit Eva</v>
          </cell>
          <cell r="K8">
            <v>9131</v>
          </cell>
          <cell r="L8">
            <v>23</v>
          </cell>
          <cell r="M8">
            <v>0.25188916876574308</v>
          </cell>
        </row>
        <row r="9">
          <cell r="I9" t="str">
            <v>H. Nacional de Geriatría y Gerontología Raúl Blanco Cervantes</v>
          </cell>
          <cell r="J9" t="str">
            <v>H. Nacional de Geriatría y Gerontología Raúl Blanco Cervantes</v>
          </cell>
          <cell r="K9">
            <v>3572</v>
          </cell>
          <cell r="L9">
            <v>200</v>
          </cell>
          <cell r="M9">
            <v>5.5991041433370663</v>
          </cell>
        </row>
        <row r="10">
          <cell r="I10" t="str">
            <v>Centro Nacional de Rehabilitación Humberto Araya Rojas</v>
          </cell>
          <cell r="J10" t="str">
            <v>Centro Nacional de Rehabilitación Humberto Araya Rojas</v>
          </cell>
          <cell r="K10">
            <v>2689</v>
          </cell>
          <cell r="L10">
            <v>1</v>
          </cell>
          <cell r="M10">
            <v>3.718854592785422E-2</v>
          </cell>
        </row>
        <row r="11">
          <cell r="I11" t="str">
            <v>H. Nacional de Salud Mental Manuel Antonio Chapuí y Torres</v>
          </cell>
          <cell r="J11" t="str">
            <v>H. Nacional de Salud Mental Manuel Antonio Chapuí y Torres</v>
          </cell>
          <cell r="K11">
            <v>3434</v>
          </cell>
          <cell r="L11">
            <v>36</v>
          </cell>
          <cell r="M11">
            <v>1.0483401281304601</v>
          </cell>
        </row>
        <row r="12">
          <cell r="I12" t="str">
            <v>H. Psiquiátrico Roberto Chacón Paut</v>
          </cell>
          <cell r="J12" t="str">
            <v>H. Psiquiátrico Roberto Chacón Paut</v>
          </cell>
          <cell r="K12">
            <v>418</v>
          </cell>
          <cell r="L12">
            <v>1</v>
          </cell>
          <cell r="M12">
            <v>0.23923444976076555</v>
          </cell>
        </row>
        <row r="13">
          <cell r="I13" t="str">
            <v>Clínica Oftalmológica</v>
          </cell>
          <cell r="J13" t="str">
            <v>Clínica Oftalmológica</v>
          </cell>
          <cell r="K13">
            <v>11744</v>
          </cell>
          <cell r="L13">
            <v>0</v>
          </cell>
          <cell r="M13">
            <v>0</v>
          </cell>
        </row>
        <row r="14">
          <cell r="I14" t="str">
            <v>Central Sur</v>
          </cell>
          <cell r="J14" t="str">
            <v>Total</v>
          </cell>
          <cell r="K14">
            <v>33176</v>
          </cell>
          <cell r="L14">
            <v>264</v>
          </cell>
          <cell r="M14">
            <v>0.79575596816976124</v>
          </cell>
        </row>
        <row r="15">
          <cell r="I15" t="str">
            <v>A.S. Coronado</v>
          </cell>
          <cell r="J15" t="str">
            <v>A.S. Coronado</v>
          </cell>
          <cell r="K15">
            <v>2401</v>
          </cell>
          <cell r="L15">
            <v>0</v>
          </cell>
          <cell r="M15">
            <v>0</v>
          </cell>
        </row>
        <row r="16">
          <cell r="I16" t="str">
            <v>H. Maximiliano Peralta Jiménez</v>
          </cell>
          <cell r="J16" t="str">
            <v>H. Maximiliano Peralta Jiménez</v>
          </cell>
          <cell r="K16">
            <v>22941</v>
          </cell>
          <cell r="L16">
            <v>192</v>
          </cell>
          <cell r="M16">
            <v>0.83692951484242184</v>
          </cell>
        </row>
        <row r="17">
          <cell r="I17" t="str">
            <v>H. William Allen Taylor</v>
          </cell>
          <cell r="J17" t="str">
            <v>H. William Allen Taylor</v>
          </cell>
          <cell r="K17">
            <v>7304</v>
          </cell>
          <cell r="L17">
            <v>72</v>
          </cell>
          <cell r="M17">
            <v>0.98576122672508226</v>
          </cell>
        </row>
        <row r="18">
          <cell r="I18" t="str">
            <v>A.S. Hatillo</v>
          </cell>
          <cell r="J18" t="str">
            <v>A.S. Hatillo</v>
          </cell>
          <cell r="K18">
            <v>469</v>
          </cell>
          <cell r="L18">
            <v>0</v>
          </cell>
          <cell r="M18">
            <v>0</v>
          </cell>
        </row>
        <row r="19">
          <cell r="I19" t="str">
            <v>A.S. Desamparados 1</v>
          </cell>
          <cell r="J19" t="str">
            <v>A.S. Desamparados 1</v>
          </cell>
          <cell r="K19">
            <v>530</v>
          </cell>
          <cell r="L19">
            <v>0</v>
          </cell>
          <cell r="M19">
            <v>0</v>
          </cell>
        </row>
        <row r="20">
          <cell r="I20" t="str">
            <v>A.S. Puriscal-Turrubares</v>
          </cell>
          <cell r="J20" t="str">
            <v>A.S. Puriscal-Turrubares</v>
          </cell>
          <cell r="K20">
            <v>136</v>
          </cell>
          <cell r="L20">
            <v>0</v>
          </cell>
          <cell r="M20">
            <v>0</v>
          </cell>
        </row>
        <row r="21">
          <cell r="I21" t="str">
            <v>Central Norte</v>
          </cell>
          <cell r="J21" t="str">
            <v>Total</v>
          </cell>
          <cell r="K21">
            <v>55014</v>
          </cell>
          <cell r="L21">
            <v>171</v>
          </cell>
          <cell r="M21">
            <v>0.3108299705529502</v>
          </cell>
        </row>
        <row r="22">
          <cell r="I22" t="str">
            <v>H. San Rafael de Alajuela</v>
          </cell>
          <cell r="J22" t="str">
            <v>H. San Rafael de Alajuela</v>
          </cell>
          <cell r="K22">
            <v>18865</v>
          </cell>
          <cell r="L22">
            <v>57</v>
          </cell>
          <cell r="M22">
            <v>0.30214683275907761</v>
          </cell>
        </row>
        <row r="23">
          <cell r="I23" t="str">
            <v>H. San Francisco de Asís</v>
          </cell>
          <cell r="J23" t="str">
            <v>H. San Francisco de Asís</v>
          </cell>
          <cell r="K23">
            <v>6761</v>
          </cell>
          <cell r="L23">
            <v>63</v>
          </cell>
          <cell r="M23">
            <v>0.93181482029285612</v>
          </cell>
        </row>
        <row r="24">
          <cell r="I24" t="str">
            <v>H. Carlos Luis Valverde Vega</v>
          </cell>
          <cell r="J24" t="str">
            <v>H. Carlos Luis Valverde Vega</v>
          </cell>
          <cell r="K24">
            <v>7855</v>
          </cell>
          <cell r="L24">
            <v>3</v>
          </cell>
          <cell r="M24">
            <v>3.8192234245703373E-2</v>
          </cell>
        </row>
        <row r="25">
          <cell r="I25" t="str">
            <v>H. San Vicente de Paúl</v>
          </cell>
          <cell r="J25" t="str">
            <v>H. San Vicente de Paúl</v>
          </cell>
          <cell r="K25">
            <v>20864</v>
          </cell>
          <cell r="L25">
            <v>48</v>
          </cell>
          <cell r="M25">
            <v>0.23006134969325154</v>
          </cell>
        </row>
        <row r="26">
          <cell r="I26" t="str">
            <v>A.S. Tibás-Uruca-Merced</v>
          </cell>
          <cell r="J26" t="str">
            <v>A.S. Tibás-Uruca-Merced</v>
          </cell>
          <cell r="K26">
            <v>669</v>
          </cell>
          <cell r="L26">
            <v>0</v>
          </cell>
          <cell r="M26">
            <v>0</v>
          </cell>
        </row>
        <row r="27">
          <cell r="I27" t="str">
            <v>A.S. Puerto Viejo-Sarapiquí</v>
          </cell>
          <cell r="J27" t="str">
            <v>A.S. Puerto Viejo-Sarapiquí</v>
          </cell>
          <cell r="K27">
            <v>21</v>
          </cell>
          <cell r="L27">
            <v>0</v>
          </cell>
          <cell r="M27">
            <v>0</v>
          </cell>
        </row>
        <row r="28">
          <cell r="I28" t="str">
            <v>A.S. Horquetas-Río Frío</v>
          </cell>
          <cell r="J28" t="str">
            <v>A.S. Horquetas-Río Frío</v>
          </cell>
          <cell r="K28">
            <v>4</v>
          </cell>
          <cell r="L28">
            <v>0</v>
          </cell>
          <cell r="M28">
            <v>0</v>
          </cell>
        </row>
        <row r="29">
          <cell r="I29" t="str">
            <v>Chorotega</v>
          </cell>
          <cell r="J29" t="str">
            <v>Total</v>
          </cell>
          <cell r="K29">
            <v>28946</v>
          </cell>
          <cell r="L29">
            <v>116</v>
          </cell>
          <cell r="M29">
            <v>0.40074621709389902</v>
          </cell>
        </row>
        <row r="30">
          <cell r="I30" t="str">
            <v>H. Enrique Baltodano Briceño</v>
          </cell>
          <cell r="J30" t="str">
            <v>H. Enrique Baltodano Briceño</v>
          </cell>
          <cell r="K30">
            <v>14765</v>
          </cell>
          <cell r="L30">
            <v>86</v>
          </cell>
          <cell r="M30">
            <v>0.58245851676261429</v>
          </cell>
        </row>
        <row r="31">
          <cell r="I31" t="str">
            <v>H. de La Anexión</v>
          </cell>
          <cell r="J31" t="str">
            <v>H. de La Anexión</v>
          </cell>
          <cell r="K31">
            <v>10304</v>
          </cell>
          <cell r="L31">
            <v>24</v>
          </cell>
          <cell r="M31">
            <v>0.23291925465838509</v>
          </cell>
        </row>
        <row r="32">
          <cell r="I32" t="str">
            <v>H. de Upala</v>
          </cell>
          <cell r="J32" t="str">
            <v>H. de Upala</v>
          </cell>
          <cell r="K32">
            <v>2219</v>
          </cell>
          <cell r="L32">
            <v>6</v>
          </cell>
          <cell r="M32">
            <v>0.27039206849932401</v>
          </cell>
        </row>
        <row r="33">
          <cell r="I33" t="str">
            <v>A.S. Cañas</v>
          </cell>
          <cell r="J33" t="str">
            <v>A.S. Cañas</v>
          </cell>
          <cell r="K33">
            <v>1658</v>
          </cell>
          <cell r="L33">
            <v>0</v>
          </cell>
          <cell r="M33">
            <v>0</v>
          </cell>
        </row>
        <row r="34">
          <cell r="I34" t="str">
            <v>Pacífico Central</v>
          </cell>
          <cell r="J34" t="str">
            <v>Total</v>
          </cell>
          <cell r="K34">
            <v>15805</v>
          </cell>
          <cell r="L34">
            <v>69</v>
          </cell>
          <cell r="M34">
            <v>0.43657070547295163</v>
          </cell>
        </row>
        <row r="35">
          <cell r="I35" t="str">
            <v>H. Max Terán Valls</v>
          </cell>
          <cell r="J35" t="str">
            <v>H. Max Terán Valls</v>
          </cell>
          <cell r="K35">
            <v>4421</v>
          </cell>
          <cell r="L35">
            <v>15</v>
          </cell>
          <cell r="M35">
            <v>0.33928975344944584</v>
          </cell>
        </row>
        <row r="36">
          <cell r="I36" t="str">
            <v>H. Víctor Manuel Sanabria Martínez</v>
          </cell>
          <cell r="J36" t="str">
            <v>H. Víctor Manuel Sanabria Martínez</v>
          </cell>
          <cell r="K36">
            <v>11384</v>
          </cell>
          <cell r="L36">
            <v>54</v>
          </cell>
          <cell r="M36">
            <v>0.4743499648629656</v>
          </cell>
        </row>
        <row r="37">
          <cell r="I37" t="str">
            <v>Huetar Norte</v>
          </cell>
          <cell r="J37" t="str">
            <v>Total</v>
          </cell>
          <cell r="K37">
            <v>17546</v>
          </cell>
          <cell r="L37">
            <v>30</v>
          </cell>
          <cell r="M37">
            <v>0.17097914054485353</v>
          </cell>
        </row>
        <row r="38">
          <cell r="I38" t="str">
            <v>H. de San Carlos</v>
          </cell>
          <cell r="J38" t="str">
            <v>H. de San Carlos</v>
          </cell>
          <cell r="K38">
            <v>15493</v>
          </cell>
          <cell r="L38">
            <v>17</v>
          </cell>
          <cell r="M38">
            <v>0.10972697347189055</v>
          </cell>
        </row>
        <row r="39">
          <cell r="I39" t="str">
            <v>H. de Los Chiles</v>
          </cell>
          <cell r="J39" t="str">
            <v>H. de Los Chiles</v>
          </cell>
          <cell r="K39">
            <v>2053</v>
          </cell>
          <cell r="L39">
            <v>13</v>
          </cell>
          <cell r="M39">
            <v>0.6332196785192401</v>
          </cell>
        </row>
        <row r="40">
          <cell r="I40" t="str">
            <v>Huetar Atlántica</v>
          </cell>
          <cell r="J40" t="str">
            <v>Total</v>
          </cell>
          <cell r="K40">
            <v>19958</v>
          </cell>
          <cell r="L40">
            <v>94</v>
          </cell>
          <cell r="M40">
            <v>0.47098907706182985</v>
          </cell>
        </row>
        <row r="41">
          <cell r="I41" t="str">
            <v>H. Tony Facio Castro</v>
          </cell>
          <cell r="J41" t="str">
            <v>H. Tony Facio Castro</v>
          </cell>
          <cell r="K41">
            <v>10962</v>
          </cell>
          <cell r="L41">
            <v>6</v>
          </cell>
          <cell r="M41">
            <v>5.4734537493158188E-2</v>
          </cell>
        </row>
        <row r="42">
          <cell r="I42" t="str">
            <v>H. de Guápiles</v>
          </cell>
          <cell r="J42" t="str">
            <v>H. de Guápiles</v>
          </cell>
          <cell r="K42">
            <v>8996</v>
          </cell>
          <cell r="L42">
            <v>88</v>
          </cell>
          <cell r="M42">
            <v>0.97821253890618043</v>
          </cell>
        </row>
        <row r="43">
          <cell r="I43" t="str">
            <v>A.S. Siquirres</v>
          </cell>
          <cell r="J43" t="str">
            <v>A.S. Siquirres</v>
          </cell>
          <cell r="K43">
            <v>1799</v>
          </cell>
          <cell r="L43">
            <v>0</v>
          </cell>
          <cell r="M43">
            <v>0</v>
          </cell>
        </row>
        <row r="44">
          <cell r="I44" t="str">
            <v>A.S. Cariari</v>
          </cell>
          <cell r="J44" t="str">
            <v>A.S. Cariari</v>
          </cell>
          <cell r="K44">
            <v>19</v>
          </cell>
          <cell r="L44">
            <v>0</v>
          </cell>
          <cell r="M44">
            <v>0</v>
          </cell>
        </row>
        <row r="45">
          <cell r="I45" t="str">
            <v>A.S. Matina</v>
          </cell>
          <cell r="J45" t="str">
            <v>A.S. Matina</v>
          </cell>
          <cell r="K45">
            <v>18</v>
          </cell>
          <cell r="L45">
            <v>0</v>
          </cell>
          <cell r="M45">
            <v>0</v>
          </cell>
        </row>
        <row r="46">
          <cell r="I46" t="str">
            <v>A.S. Talamanca</v>
          </cell>
          <cell r="J46" t="str">
            <v>A.S. Talamanca</v>
          </cell>
          <cell r="K46">
            <v>15</v>
          </cell>
          <cell r="L46">
            <v>0</v>
          </cell>
          <cell r="M46">
            <v>0</v>
          </cell>
        </row>
        <row r="47">
          <cell r="I47" t="str">
            <v>Brunca</v>
          </cell>
          <cell r="J47" t="str">
            <v>Total</v>
          </cell>
          <cell r="K47">
            <v>32081</v>
          </cell>
          <cell r="L47">
            <v>155</v>
          </cell>
          <cell r="M47">
            <v>0.48315202144571551</v>
          </cell>
        </row>
        <row r="48">
          <cell r="I48" t="str">
            <v>H. Fernando Escalante Pradilla</v>
          </cell>
          <cell r="J48" t="str">
            <v>H. Fernando Escalante Pradilla</v>
          </cell>
          <cell r="K48">
            <v>17949</v>
          </cell>
          <cell r="L48">
            <v>90</v>
          </cell>
          <cell r="M48">
            <v>0.50142069196055494</v>
          </cell>
        </row>
        <row r="49">
          <cell r="I49" t="str">
            <v>H. Manuel Mora Valverde</v>
          </cell>
          <cell r="J49" t="str">
            <v>H. Manuel Mora Valverde</v>
          </cell>
          <cell r="K49">
            <v>2782</v>
          </cell>
          <cell r="L49">
            <v>10</v>
          </cell>
          <cell r="M49">
            <v>0.35945363048166784</v>
          </cell>
        </row>
        <row r="50">
          <cell r="I50" t="str">
            <v>H. de Osa Tomás Casas Casajús</v>
          </cell>
          <cell r="J50" t="str">
            <v>H. de Osa Tomás Casas Casajús</v>
          </cell>
          <cell r="K50">
            <v>2372</v>
          </cell>
          <cell r="L50">
            <v>23</v>
          </cell>
          <cell r="M50">
            <v>0.96964586846542999</v>
          </cell>
        </row>
        <row r="51">
          <cell r="I51" t="str">
            <v>H. de Ciudad Neily</v>
          </cell>
          <cell r="J51" t="str">
            <v>H. de Ciudad Neily</v>
          </cell>
          <cell r="K51">
            <v>5685</v>
          </cell>
          <cell r="L51">
            <v>14</v>
          </cell>
          <cell r="M51">
            <v>0.24626209322779247</v>
          </cell>
        </row>
        <row r="52">
          <cell r="I52" t="str">
            <v>H. Juana Pirola</v>
          </cell>
          <cell r="J52" t="str">
            <v>H. Juana Pirola</v>
          </cell>
          <cell r="K52">
            <v>3293</v>
          </cell>
          <cell r="L52">
            <v>18</v>
          </cell>
          <cell r="M52">
            <v>0.54661402976009721</v>
          </cell>
        </row>
        <row r="53">
          <cell r="I53" t="str">
            <v>Otros centros</v>
          </cell>
          <cell r="K53">
            <v>2481</v>
          </cell>
          <cell r="L53">
            <v>0</v>
          </cell>
          <cell r="M5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3C609-A91F-4E0C-9F2A-A56FD8878BE0}">
  <dimension ref="A1:AG51"/>
  <sheetViews>
    <sheetView tabSelected="1" topLeftCell="P1" workbookViewId="0">
      <selection activeCell="AC14" sqref="AC14"/>
    </sheetView>
  </sheetViews>
  <sheetFormatPr baseColWidth="10" defaultColWidth="11.44140625" defaultRowHeight="14.4" x14ac:dyDescent="0.3"/>
  <cols>
    <col min="1" max="1" width="56.6640625" style="2" customWidth="1"/>
    <col min="2" max="27" width="11.44140625" style="2" customWidth="1"/>
    <col min="28" max="16384" width="11.44140625" style="2"/>
  </cols>
  <sheetData>
    <row r="1" spans="1:33" ht="36.75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33" x14ac:dyDescent="0.3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33" x14ac:dyDescent="0.3">
      <c r="A3" s="4" t="s">
        <v>1</v>
      </c>
      <c r="B3" s="5">
        <v>2008</v>
      </c>
      <c r="C3" s="6"/>
      <c r="D3" s="5">
        <v>2009</v>
      </c>
      <c r="E3" s="7"/>
      <c r="F3" s="5">
        <v>2010</v>
      </c>
      <c r="G3" s="7"/>
      <c r="H3" s="5">
        <v>2011</v>
      </c>
      <c r="I3" s="7"/>
      <c r="J3" s="5">
        <v>2012</v>
      </c>
      <c r="K3" s="7"/>
      <c r="L3" s="5">
        <v>2013</v>
      </c>
      <c r="M3" s="7"/>
      <c r="N3" s="5">
        <v>2014</v>
      </c>
      <c r="O3" s="7"/>
      <c r="P3" s="5">
        <v>2015</v>
      </c>
      <c r="Q3" s="7"/>
      <c r="R3" s="5">
        <v>2016</v>
      </c>
      <c r="S3" s="7"/>
      <c r="T3" s="5">
        <v>2017</v>
      </c>
      <c r="U3" s="7"/>
      <c r="V3" s="5">
        <v>2018</v>
      </c>
      <c r="W3" s="7"/>
      <c r="X3" s="5">
        <v>2019</v>
      </c>
      <c r="Y3" s="7"/>
      <c r="Z3" s="8">
        <v>2021</v>
      </c>
      <c r="AA3" s="9"/>
      <c r="AB3" s="8">
        <v>2022</v>
      </c>
      <c r="AC3" s="9"/>
      <c r="AD3" s="9">
        <v>2023</v>
      </c>
      <c r="AE3" s="9"/>
      <c r="AF3" s="9">
        <v>2024</v>
      </c>
      <c r="AG3" s="9"/>
    </row>
    <row r="4" spans="1:33" x14ac:dyDescent="0.3">
      <c r="A4" s="10"/>
      <c r="B4" s="11" t="s">
        <v>2</v>
      </c>
      <c r="C4" s="12" t="s">
        <v>3</v>
      </c>
      <c r="D4" s="11" t="s">
        <v>2</v>
      </c>
      <c r="E4" s="13" t="s">
        <v>3</v>
      </c>
      <c r="F4" s="11" t="s">
        <v>2</v>
      </c>
      <c r="G4" s="13" t="s">
        <v>3</v>
      </c>
      <c r="H4" s="11" t="s">
        <v>2</v>
      </c>
      <c r="I4" s="13" t="s">
        <v>3</v>
      </c>
      <c r="J4" s="11" t="s">
        <v>2</v>
      </c>
      <c r="K4" s="12" t="s">
        <v>3</v>
      </c>
      <c r="L4" s="13" t="s">
        <v>2</v>
      </c>
      <c r="M4" s="13" t="s">
        <v>3</v>
      </c>
      <c r="N4" s="11" t="s">
        <v>2</v>
      </c>
      <c r="O4" s="13" t="s">
        <v>3</v>
      </c>
      <c r="P4" s="11" t="s">
        <v>2</v>
      </c>
      <c r="Q4" s="13" t="s">
        <v>3</v>
      </c>
      <c r="R4" s="11" t="s">
        <v>2</v>
      </c>
      <c r="S4" s="13" t="s">
        <v>3</v>
      </c>
      <c r="T4" s="11" t="s">
        <v>2</v>
      </c>
      <c r="U4" s="12" t="s">
        <v>3</v>
      </c>
      <c r="V4" s="14" t="s">
        <v>2</v>
      </c>
      <c r="W4" s="15" t="s">
        <v>3</v>
      </c>
      <c r="X4" s="14" t="s">
        <v>2</v>
      </c>
      <c r="Y4" s="15" t="s">
        <v>3</v>
      </c>
      <c r="Z4" s="14" t="s">
        <v>2</v>
      </c>
      <c r="AA4" s="15" t="s">
        <v>3</v>
      </c>
      <c r="AB4" s="14" t="s">
        <v>2</v>
      </c>
      <c r="AC4" s="15" t="s">
        <v>3</v>
      </c>
      <c r="AD4" s="16" t="s">
        <v>2</v>
      </c>
      <c r="AE4" s="17" t="s">
        <v>3</v>
      </c>
      <c r="AF4" s="11" t="s">
        <v>2</v>
      </c>
      <c r="AG4" s="13" t="s">
        <v>3</v>
      </c>
    </row>
    <row r="5" spans="1:33" x14ac:dyDescent="0.3">
      <c r="A5" s="18" t="s">
        <v>4</v>
      </c>
      <c r="B5" s="19">
        <v>330360</v>
      </c>
      <c r="C5" s="20">
        <v>0.4622230294224482</v>
      </c>
      <c r="D5" s="19">
        <v>333966</v>
      </c>
      <c r="E5" s="21">
        <v>0.48567818280902847</v>
      </c>
      <c r="F5" s="19">
        <v>329349</v>
      </c>
      <c r="G5" s="21">
        <v>0.50645364036326213</v>
      </c>
      <c r="H5" s="19">
        <v>330707</v>
      </c>
      <c r="I5" s="22">
        <v>0.50860731705104523</v>
      </c>
      <c r="J5" s="19">
        <v>341008</v>
      </c>
      <c r="K5" s="23">
        <v>0.45160230845024169</v>
      </c>
      <c r="L5" s="19">
        <v>343093</v>
      </c>
      <c r="M5" s="23">
        <v>0.5208500319155448</v>
      </c>
      <c r="N5" s="19">
        <v>340078</v>
      </c>
      <c r="O5" s="23">
        <v>0.49371026646828076</v>
      </c>
      <c r="P5" s="19">
        <v>348817</v>
      </c>
      <c r="Q5" s="23">
        <v>0.44349902671028074</v>
      </c>
      <c r="R5" s="19">
        <v>354575</v>
      </c>
      <c r="S5" s="23">
        <v>0.49185506069220708</v>
      </c>
      <c r="T5" s="19">
        <v>359085</v>
      </c>
      <c r="U5" s="23">
        <v>0.46869125694473457</v>
      </c>
      <c r="V5" s="24">
        <v>348801</v>
      </c>
      <c r="W5" s="25">
        <v>0.37</v>
      </c>
      <c r="X5" s="26">
        <v>367264</v>
      </c>
      <c r="Y5" s="27">
        <v>0.38146946066045134</v>
      </c>
      <c r="Z5" s="26">
        <v>296196</v>
      </c>
      <c r="AA5" s="28">
        <v>0.56989290874961174</v>
      </c>
      <c r="AB5" s="29">
        <v>328049</v>
      </c>
      <c r="AC5" s="28">
        <v>0.49718182344710693</v>
      </c>
      <c r="AD5" s="29">
        <v>337668</v>
      </c>
      <c r="AE5" s="28">
        <v>0.51233756233933914</v>
      </c>
      <c r="AF5" s="29">
        <f>+VLOOKUP(A5,'[1]2024'!$I$2:$M$53,3,FALSE)</f>
        <v>340156</v>
      </c>
      <c r="AG5" s="28">
        <f>+VLOOKUP(A5,'[1]2024'!$I$2:$M$53,5,FALSE)</f>
        <v>0.48007384846952578</v>
      </c>
    </row>
    <row r="6" spans="1:33" x14ac:dyDescent="0.3">
      <c r="A6" s="30" t="s">
        <v>5</v>
      </c>
      <c r="B6" s="31">
        <v>136820</v>
      </c>
      <c r="C6" s="32">
        <v>0.64347782028221823</v>
      </c>
      <c r="D6" s="31">
        <v>137470</v>
      </c>
      <c r="E6" s="32">
        <v>0.72774193548387101</v>
      </c>
      <c r="F6" s="31">
        <v>132080</v>
      </c>
      <c r="G6" s="32">
        <v>0.59234467553855552</v>
      </c>
      <c r="H6" s="31">
        <v>129379</v>
      </c>
      <c r="I6" s="33">
        <v>0.64815055834656532</v>
      </c>
      <c r="J6" s="31">
        <v>135676</v>
      </c>
      <c r="K6" s="34">
        <v>0.48206080996259004</v>
      </c>
      <c r="L6" s="31">
        <v>137022</v>
      </c>
      <c r="M6" s="34">
        <v>0.59400132000293338</v>
      </c>
      <c r="N6" s="31">
        <v>135512</v>
      </c>
      <c r="O6" s="34">
        <v>0.46557869977448535</v>
      </c>
      <c r="P6" s="31">
        <v>134010</v>
      </c>
      <c r="Q6" s="35">
        <v>0.47829664678049783</v>
      </c>
      <c r="R6" s="31">
        <v>138757</v>
      </c>
      <c r="S6" s="35">
        <v>0.49164902375911551</v>
      </c>
      <c r="T6" s="31">
        <v>139084</v>
      </c>
      <c r="U6" s="34">
        <v>0.33933210081673726</v>
      </c>
      <c r="V6" s="31">
        <v>131971</v>
      </c>
      <c r="W6" s="36">
        <v>0.27457185405807893</v>
      </c>
      <c r="X6" s="37">
        <v>138805</v>
      </c>
      <c r="Y6" s="36">
        <v>0.47692806455098874</v>
      </c>
      <c r="Z6" s="37">
        <v>121329</v>
      </c>
      <c r="AA6" s="38">
        <v>0.6692546711833115</v>
      </c>
      <c r="AB6" s="39">
        <v>124829</v>
      </c>
      <c r="AC6" s="38">
        <v>0.62245151367070151</v>
      </c>
      <c r="AD6" s="39">
        <v>129684</v>
      </c>
      <c r="AE6" s="38">
        <v>0.62536627494525154</v>
      </c>
      <c r="AF6" s="39">
        <f>+VLOOKUP(A6,'[1]2024'!$I$2:$M$53,3,FALSE)</f>
        <v>135149</v>
      </c>
      <c r="AG6" s="38">
        <f>+VLOOKUP(A6,'[1]2024'!$I$2:$M$53,5,FALSE)</f>
        <v>0.54310427750112844</v>
      </c>
    </row>
    <row r="7" spans="1:33" x14ac:dyDescent="0.3">
      <c r="A7" s="40" t="s">
        <v>6</v>
      </c>
      <c r="B7" s="41">
        <v>30718</v>
      </c>
      <c r="C7" s="42">
        <v>0.63806237385246434</v>
      </c>
      <c r="D7" s="43">
        <v>31084</v>
      </c>
      <c r="E7" s="42">
        <v>0.75923304594003338</v>
      </c>
      <c r="F7" s="43">
        <v>30212</v>
      </c>
      <c r="G7" s="42">
        <v>0.69177810141665563</v>
      </c>
      <c r="H7" s="44">
        <v>31159</v>
      </c>
      <c r="I7" s="45">
        <v>0.75419621939086623</v>
      </c>
      <c r="J7" s="43">
        <v>33328</v>
      </c>
      <c r="K7" s="46">
        <v>0.59709553528564574</v>
      </c>
      <c r="L7" s="43">
        <v>33246</v>
      </c>
      <c r="M7" s="46">
        <v>0.92041147807254997</v>
      </c>
      <c r="N7" s="43">
        <v>34134</v>
      </c>
      <c r="O7" s="46">
        <v>0.83201499970703696</v>
      </c>
      <c r="P7" s="43">
        <v>33401</v>
      </c>
      <c r="Q7" s="47">
        <v>0.71255351636178554</v>
      </c>
      <c r="R7" s="43">
        <v>33225</v>
      </c>
      <c r="S7" s="47">
        <v>0.78254326561324294</v>
      </c>
      <c r="T7" s="43">
        <v>34303</v>
      </c>
      <c r="U7" s="46">
        <v>0.50724426435005687</v>
      </c>
      <c r="V7" s="48">
        <v>30302</v>
      </c>
      <c r="W7" s="49">
        <v>0.46861593294171999</v>
      </c>
      <c r="X7" s="50">
        <v>33719</v>
      </c>
      <c r="Y7" s="49">
        <v>0.46264717221744417</v>
      </c>
      <c r="Z7" s="50">
        <v>30284</v>
      </c>
      <c r="AA7" s="51">
        <v>0.59437326641130639</v>
      </c>
      <c r="AB7" s="52">
        <v>30657</v>
      </c>
      <c r="AC7" s="51">
        <v>0.52516554131193527</v>
      </c>
      <c r="AD7" s="52">
        <v>29565</v>
      </c>
      <c r="AE7" s="51">
        <v>0.48368002705902252</v>
      </c>
      <c r="AF7" s="52">
        <f>+VLOOKUP(A7,'[1]2024'!$I$2:$M$53,3,FALSE)</f>
        <v>31296</v>
      </c>
      <c r="AG7" s="51">
        <f>+VLOOKUP(A7,'[1]2024'!$I$2:$M$53,5,FALSE)</f>
        <v>0.43775562372188137</v>
      </c>
    </row>
    <row r="8" spans="1:33" x14ac:dyDescent="0.3">
      <c r="A8" s="40" t="s">
        <v>7</v>
      </c>
      <c r="B8" s="41">
        <v>37120</v>
      </c>
      <c r="C8" s="42">
        <v>0.9725215517241379</v>
      </c>
      <c r="D8" s="43">
        <v>36724</v>
      </c>
      <c r="E8" s="42">
        <v>0.90131793922230696</v>
      </c>
      <c r="F8" s="43">
        <v>33916</v>
      </c>
      <c r="G8" s="42">
        <v>0.9051774973463852</v>
      </c>
      <c r="H8" s="44">
        <v>32161</v>
      </c>
      <c r="I8" s="45">
        <v>0.90171325518485124</v>
      </c>
      <c r="J8" s="43">
        <v>33794</v>
      </c>
      <c r="K8" s="46">
        <v>0.74865360714919804</v>
      </c>
      <c r="L8" s="43">
        <v>32607</v>
      </c>
      <c r="M8" s="46">
        <v>1.0427208881528507</v>
      </c>
      <c r="N8" s="43">
        <v>32362</v>
      </c>
      <c r="O8" s="46">
        <v>0.91156294419380757</v>
      </c>
      <c r="P8" s="43">
        <v>35091</v>
      </c>
      <c r="Q8" s="47">
        <v>0.68393605197913998</v>
      </c>
      <c r="R8" s="43">
        <v>36212</v>
      </c>
      <c r="S8" s="47">
        <v>0.712471004087043</v>
      </c>
      <c r="T8" s="43">
        <v>36097</v>
      </c>
      <c r="U8" s="46">
        <v>0.69534864393162865</v>
      </c>
      <c r="V8" s="48">
        <v>34427</v>
      </c>
      <c r="W8" s="49">
        <v>0.5577018038167717</v>
      </c>
      <c r="X8" s="50">
        <v>34200</v>
      </c>
      <c r="Y8" s="49">
        <v>0.6871345029239766</v>
      </c>
      <c r="Z8" s="50">
        <v>26213</v>
      </c>
      <c r="AA8" s="51">
        <v>1.36191965818487</v>
      </c>
      <c r="AB8" s="52">
        <v>28438</v>
      </c>
      <c r="AC8" s="51">
        <v>0.96701596455446936</v>
      </c>
      <c r="AD8" s="52">
        <v>30391</v>
      </c>
      <c r="AE8" s="51">
        <v>0.61531374420058571</v>
      </c>
      <c r="AF8" s="52">
        <f>+VLOOKUP(A8,'[1]2024'!$I$2:$M$53,3,FALSE)</f>
        <v>33141</v>
      </c>
      <c r="AG8" s="51">
        <f>+VLOOKUP(A8,'[1]2024'!$I$2:$M$53,5,FALSE)</f>
        <v>0.4495941582933527</v>
      </c>
    </row>
    <row r="9" spans="1:33" x14ac:dyDescent="0.3">
      <c r="A9" s="40" t="s">
        <v>8</v>
      </c>
      <c r="B9" s="41">
        <v>29509</v>
      </c>
      <c r="C9" s="42">
        <v>0.78958961672710015</v>
      </c>
      <c r="D9" s="43">
        <v>30912</v>
      </c>
      <c r="E9" s="42">
        <v>0.61464803312629401</v>
      </c>
      <c r="F9" s="43">
        <v>30305</v>
      </c>
      <c r="G9" s="42">
        <v>0.61705989110707804</v>
      </c>
      <c r="H9" s="44">
        <v>27642</v>
      </c>
      <c r="I9" s="45">
        <v>0.88271470950003617</v>
      </c>
      <c r="J9" s="43">
        <v>28725</v>
      </c>
      <c r="K9" s="46">
        <v>0.97127937336814629</v>
      </c>
      <c r="L9" s="43">
        <v>30260</v>
      </c>
      <c r="M9" s="46">
        <v>0.99140779907468612</v>
      </c>
      <c r="N9" s="43">
        <v>27777</v>
      </c>
      <c r="O9" s="46">
        <v>1.0368290312128741</v>
      </c>
      <c r="P9" s="43">
        <v>26630</v>
      </c>
      <c r="Q9" s="47">
        <v>1.0026286143447241</v>
      </c>
      <c r="R9" s="43">
        <v>26810</v>
      </c>
      <c r="S9" s="47">
        <v>0.89518836255128675</v>
      </c>
      <c r="T9" s="43">
        <v>25953</v>
      </c>
      <c r="U9" s="46">
        <v>1.1058451816745656</v>
      </c>
      <c r="V9" s="48">
        <v>24266</v>
      </c>
      <c r="W9" s="49">
        <v>0.73353663562185778</v>
      </c>
      <c r="X9" s="50">
        <v>25182</v>
      </c>
      <c r="Y9" s="49">
        <v>0.60360575013898821</v>
      </c>
      <c r="Z9" s="50">
        <v>25044</v>
      </c>
      <c r="AA9" s="51">
        <v>0.66283341319278066</v>
      </c>
      <c r="AB9" s="52">
        <v>24634</v>
      </c>
      <c r="AC9" s="51">
        <v>0.63733051879516123</v>
      </c>
      <c r="AD9" s="52">
        <v>27190</v>
      </c>
      <c r="AE9" s="51">
        <v>0.62890768664950347</v>
      </c>
      <c r="AF9" s="52">
        <f>+VLOOKUP(A9,'[1]2024'!$I$2:$M$53,3,FALSE)</f>
        <v>26375</v>
      </c>
      <c r="AG9" s="51">
        <f>+VLOOKUP(A9,'[1]2024'!$I$2:$M$53,5,FALSE)</f>
        <v>0.55734597156398102</v>
      </c>
    </row>
    <row r="10" spans="1:33" x14ac:dyDescent="0.3">
      <c r="A10" s="40" t="s">
        <v>9</v>
      </c>
      <c r="B10" s="41">
        <v>16060</v>
      </c>
      <c r="C10" s="42">
        <v>0.59153175591531759</v>
      </c>
      <c r="D10" s="43">
        <v>15086</v>
      </c>
      <c r="E10" s="42">
        <v>0.59657961023465467</v>
      </c>
      <c r="F10" s="43">
        <v>14266</v>
      </c>
      <c r="G10" s="42">
        <v>0.45562876769942523</v>
      </c>
      <c r="H10" s="44">
        <v>14504</v>
      </c>
      <c r="I10" s="45">
        <v>0.46194153337010474</v>
      </c>
      <c r="J10" s="43">
        <v>14931</v>
      </c>
      <c r="K10" s="46">
        <v>0.48891567878909653</v>
      </c>
      <c r="L10" s="43">
        <v>15257</v>
      </c>
      <c r="M10" s="46">
        <v>0.49813200498132004</v>
      </c>
      <c r="N10" s="43">
        <v>15027</v>
      </c>
      <c r="O10" s="46">
        <v>0.45251879949424373</v>
      </c>
      <c r="P10" s="43">
        <v>14965</v>
      </c>
      <c r="Q10" s="47">
        <v>0.33411293017039762</v>
      </c>
      <c r="R10" s="43">
        <v>16329</v>
      </c>
      <c r="S10" s="47">
        <v>0.36132035029701759</v>
      </c>
      <c r="T10" s="43">
        <v>16369</v>
      </c>
      <c r="U10" s="46">
        <v>0.16494593438817276</v>
      </c>
      <c r="V10" s="48">
        <v>14998</v>
      </c>
      <c r="W10" s="49">
        <v>0.1533537805040672</v>
      </c>
      <c r="X10" s="50">
        <v>15339</v>
      </c>
      <c r="Y10" s="49">
        <v>0.11082860681921897</v>
      </c>
      <c r="Z10" s="50">
        <v>10537</v>
      </c>
      <c r="AA10" s="51">
        <v>0.16133624371263169</v>
      </c>
      <c r="AB10" s="52">
        <v>10809</v>
      </c>
      <c r="AC10" s="51">
        <v>0.18503099269127579</v>
      </c>
      <c r="AD10" s="52">
        <v>12315</v>
      </c>
      <c r="AE10" s="51">
        <v>0.33292732440113681</v>
      </c>
      <c r="AF10" s="52">
        <f>+VLOOKUP(A10,'[1]2024'!$I$2:$M$53,3,FALSE)</f>
        <v>13349</v>
      </c>
      <c r="AG10" s="51">
        <f>+VLOOKUP(A10,'[1]2024'!$I$2:$M$53,5,FALSE)</f>
        <v>0.29964791370140087</v>
      </c>
    </row>
    <row r="11" spans="1:33" x14ac:dyDescent="0.3">
      <c r="A11" s="40" t="s">
        <v>10</v>
      </c>
      <c r="B11" s="41">
        <v>11106</v>
      </c>
      <c r="C11" s="42">
        <v>5.4024851431658562E-2</v>
      </c>
      <c r="D11" s="43">
        <v>11040</v>
      </c>
      <c r="E11" s="42">
        <v>6.3405797101449266E-2</v>
      </c>
      <c r="F11" s="43">
        <v>11143</v>
      </c>
      <c r="G11" s="42" t="s">
        <v>11</v>
      </c>
      <c r="H11" s="44">
        <v>11478</v>
      </c>
      <c r="I11" s="42" t="s">
        <v>11</v>
      </c>
      <c r="J11" s="43">
        <v>11201</v>
      </c>
      <c r="K11" s="42" t="s">
        <v>11</v>
      </c>
      <c r="L11" s="43">
        <v>12037</v>
      </c>
      <c r="M11" s="42" t="s">
        <v>11</v>
      </c>
      <c r="N11" s="43">
        <v>12236</v>
      </c>
      <c r="O11" s="46" t="s">
        <v>11</v>
      </c>
      <c r="P11" s="43">
        <v>10905</v>
      </c>
      <c r="Q11" s="47" t="s">
        <v>11</v>
      </c>
      <c r="R11" s="43">
        <v>10419</v>
      </c>
      <c r="S11" s="47">
        <v>9.5978500815817255E-3</v>
      </c>
      <c r="T11" s="43">
        <v>10269</v>
      </c>
      <c r="U11" s="46">
        <v>9.7380465478624986E-3</v>
      </c>
      <c r="V11" s="48">
        <v>10265</v>
      </c>
      <c r="W11" s="49">
        <v>0</v>
      </c>
      <c r="X11" s="50">
        <v>9773</v>
      </c>
      <c r="Y11" s="49">
        <v>0.11255499846515912</v>
      </c>
      <c r="Z11" s="50">
        <v>8784</v>
      </c>
      <c r="AA11" s="51">
        <v>0.18214936247723132</v>
      </c>
      <c r="AB11" s="52">
        <v>8837</v>
      </c>
      <c r="AC11" s="51">
        <v>0.1244766323412923</v>
      </c>
      <c r="AD11" s="52">
        <v>8982</v>
      </c>
      <c r="AE11" s="51">
        <v>0.15586729013582723</v>
      </c>
      <c r="AF11" s="52">
        <f>+VLOOKUP(A11,'[1]2024'!$I$2:$M$53,3,FALSE)</f>
        <v>9131</v>
      </c>
      <c r="AG11" s="51">
        <f>+VLOOKUP(A11,'[1]2024'!$I$2:$M$53,5,FALSE)</f>
        <v>0.25188916876574308</v>
      </c>
    </row>
    <row r="12" spans="1:33" x14ac:dyDescent="0.3">
      <c r="A12" s="40" t="s">
        <v>12</v>
      </c>
      <c r="B12" s="41">
        <v>2470</v>
      </c>
      <c r="C12" s="42">
        <v>6.1943319838056681</v>
      </c>
      <c r="D12" s="43">
        <v>2393</v>
      </c>
      <c r="E12" s="42">
        <v>7.7308817384036779</v>
      </c>
      <c r="F12" s="43">
        <v>2640</v>
      </c>
      <c r="G12" s="42">
        <v>5.9848484848484844</v>
      </c>
      <c r="H12" s="44">
        <v>2442</v>
      </c>
      <c r="I12" s="45">
        <v>7.4529074529074526</v>
      </c>
      <c r="J12" s="43">
        <v>2845</v>
      </c>
      <c r="K12" s="46">
        <v>4.1827768014059759</v>
      </c>
      <c r="L12" s="43">
        <v>3128</v>
      </c>
      <c r="M12" s="46">
        <v>4.7634271099744243</v>
      </c>
      <c r="N12" s="43">
        <v>3179</v>
      </c>
      <c r="O12" s="46">
        <v>3.5860333438188108</v>
      </c>
      <c r="P12" s="43">
        <v>3298</v>
      </c>
      <c r="Q12" s="47">
        <v>3.9417828987265011</v>
      </c>
      <c r="R12" s="43">
        <v>3127</v>
      </c>
      <c r="S12" s="47">
        <v>4.6050527662296128</v>
      </c>
      <c r="T12" s="43">
        <v>3347</v>
      </c>
      <c r="U12" s="46">
        <v>3.4956677621750822</v>
      </c>
      <c r="V12" s="48">
        <v>3211</v>
      </c>
      <c r="W12" s="49">
        <v>2.9585798816568047</v>
      </c>
      <c r="X12" s="50">
        <v>3261</v>
      </c>
      <c r="Y12" s="49">
        <v>2.1465808034345293</v>
      </c>
      <c r="Z12" s="50">
        <v>3473</v>
      </c>
      <c r="AA12" s="51">
        <v>1.3245033112582782</v>
      </c>
      <c r="AB12" s="52">
        <v>3614</v>
      </c>
      <c r="AC12" s="51">
        <v>4.0398450470392913</v>
      </c>
      <c r="AD12" s="52">
        <v>3919</v>
      </c>
      <c r="AE12" s="51">
        <v>5.4350599642766015</v>
      </c>
      <c r="AF12" s="52">
        <f>+VLOOKUP(A12,'[1]2024'!$I$2:$M$53,3,FALSE)</f>
        <v>3572</v>
      </c>
      <c r="AG12" s="51">
        <f>+VLOOKUP(A12,'[1]2024'!$I$2:$M$53,5,FALSE)</f>
        <v>5.5991041433370663</v>
      </c>
    </row>
    <row r="13" spans="1:33" x14ac:dyDescent="0.3">
      <c r="A13" s="40" t="s">
        <v>13</v>
      </c>
      <c r="B13" s="41">
        <v>2493</v>
      </c>
      <c r="C13" s="53">
        <v>0</v>
      </c>
      <c r="D13" s="43">
        <v>2908</v>
      </c>
      <c r="E13" s="42" t="s">
        <v>11</v>
      </c>
      <c r="F13" s="43">
        <v>2948</v>
      </c>
      <c r="G13" s="42" t="s">
        <v>11</v>
      </c>
      <c r="H13" s="44">
        <v>2441</v>
      </c>
      <c r="I13" s="42" t="s">
        <v>11</v>
      </c>
      <c r="J13" s="43">
        <v>2912</v>
      </c>
      <c r="K13" s="42" t="s">
        <v>11</v>
      </c>
      <c r="L13" s="43">
        <v>2648</v>
      </c>
      <c r="M13" s="42" t="s">
        <v>11</v>
      </c>
      <c r="N13" s="43">
        <v>2285</v>
      </c>
      <c r="O13" s="46" t="s">
        <v>11</v>
      </c>
      <c r="P13" s="43">
        <v>2367</v>
      </c>
      <c r="Q13" s="47" t="s">
        <v>11</v>
      </c>
      <c r="R13" s="43">
        <v>2827</v>
      </c>
      <c r="S13" s="47" t="s">
        <v>11</v>
      </c>
      <c r="T13" s="43">
        <v>4164</v>
      </c>
      <c r="U13" s="46" t="s">
        <v>11</v>
      </c>
      <c r="V13" s="48">
        <v>2915</v>
      </c>
      <c r="W13" s="49">
        <v>0</v>
      </c>
      <c r="X13" s="50">
        <v>3124</v>
      </c>
      <c r="Y13" s="49">
        <v>0</v>
      </c>
      <c r="Z13" s="50">
        <v>2565</v>
      </c>
      <c r="AA13" s="51">
        <v>0.15594541910331383</v>
      </c>
      <c r="AB13" s="52">
        <v>2935</v>
      </c>
      <c r="AC13" s="51">
        <v>3.4071550255536626E-2</v>
      </c>
      <c r="AD13" s="52">
        <v>2678</v>
      </c>
      <c r="AE13" s="51">
        <v>0</v>
      </c>
      <c r="AF13" s="52">
        <f>+VLOOKUP(A13,'[1]2024'!$I$2:$M$53,3,FALSE)</f>
        <v>2689</v>
      </c>
      <c r="AG13" s="51">
        <f>+VLOOKUP(A13,'[1]2024'!$I$2:$M$53,5,FALSE)</f>
        <v>3.718854592785422E-2</v>
      </c>
    </row>
    <row r="14" spans="1:33" x14ac:dyDescent="0.3">
      <c r="A14" s="40" t="s">
        <v>14</v>
      </c>
      <c r="B14" s="41">
        <v>3489</v>
      </c>
      <c r="C14" s="53">
        <v>0</v>
      </c>
      <c r="D14" s="43">
        <v>3196</v>
      </c>
      <c r="E14" s="42" t="s">
        <v>11</v>
      </c>
      <c r="F14" s="43">
        <v>3362</v>
      </c>
      <c r="G14" s="42" t="s">
        <v>11</v>
      </c>
      <c r="H14" s="44">
        <v>3478</v>
      </c>
      <c r="I14" s="42" t="s">
        <v>11</v>
      </c>
      <c r="J14" s="43">
        <v>3634</v>
      </c>
      <c r="K14" s="42" t="s">
        <v>11</v>
      </c>
      <c r="L14" s="43">
        <v>3582</v>
      </c>
      <c r="M14" s="46">
        <v>0.50251256281407042</v>
      </c>
      <c r="N14" s="43">
        <v>3298</v>
      </c>
      <c r="O14" s="46">
        <v>0.30321406913280774</v>
      </c>
      <c r="P14" s="43">
        <v>3027</v>
      </c>
      <c r="Q14" s="47">
        <v>0.19821605550049554</v>
      </c>
      <c r="R14" s="43">
        <v>3959</v>
      </c>
      <c r="S14" s="47">
        <v>0.12629451881788331</v>
      </c>
      <c r="T14" s="43">
        <v>3874</v>
      </c>
      <c r="U14" s="46" t="s">
        <v>11</v>
      </c>
      <c r="V14" s="48">
        <v>4118</v>
      </c>
      <c r="W14" s="49">
        <v>0</v>
      </c>
      <c r="X14" s="50">
        <v>4649</v>
      </c>
      <c r="Y14" s="49">
        <v>0</v>
      </c>
      <c r="Z14" s="50">
        <v>6448</v>
      </c>
      <c r="AA14" s="51">
        <v>0.38771712158808935</v>
      </c>
      <c r="AB14" s="52">
        <v>4337</v>
      </c>
      <c r="AC14" s="51">
        <v>0.13834447774959649</v>
      </c>
      <c r="AD14" s="52">
        <v>3859</v>
      </c>
      <c r="AE14" s="51">
        <v>1.0365379632029024</v>
      </c>
      <c r="AF14" s="52">
        <f>+VLOOKUP(A14,'[1]2024'!$I$2:$M$53,3,FALSE)</f>
        <v>3434</v>
      </c>
      <c r="AG14" s="51">
        <f>+VLOOKUP(A14,'[1]2024'!$I$2:$M$53,5,FALSE)</f>
        <v>1.0483401281304601</v>
      </c>
    </row>
    <row r="15" spans="1:33" x14ac:dyDescent="0.3">
      <c r="A15" s="40" t="s">
        <v>15</v>
      </c>
      <c r="B15" s="41">
        <v>449</v>
      </c>
      <c r="C15" s="53">
        <v>0</v>
      </c>
      <c r="D15" s="43">
        <v>398</v>
      </c>
      <c r="E15" s="42" t="s">
        <v>11</v>
      </c>
      <c r="F15" s="43">
        <v>431</v>
      </c>
      <c r="G15" s="42" t="s">
        <v>11</v>
      </c>
      <c r="H15" s="44">
        <v>421</v>
      </c>
      <c r="I15" s="45">
        <v>0</v>
      </c>
      <c r="J15" s="43">
        <v>462</v>
      </c>
      <c r="K15" s="42" t="s">
        <v>11</v>
      </c>
      <c r="L15" s="43">
        <v>387</v>
      </c>
      <c r="M15" s="42" t="s">
        <v>11</v>
      </c>
      <c r="N15" s="43">
        <v>425</v>
      </c>
      <c r="O15" s="46" t="s">
        <v>11</v>
      </c>
      <c r="P15" s="43">
        <v>365</v>
      </c>
      <c r="Q15" s="47" t="s">
        <v>11</v>
      </c>
      <c r="R15" s="43">
        <v>471</v>
      </c>
      <c r="S15" s="47" t="s">
        <v>11</v>
      </c>
      <c r="T15" s="43">
        <v>421</v>
      </c>
      <c r="U15" s="46" t="s">
        <v>11</v>
      </c>
      <c r="V15" s="48">
        <v>452</v>
      </c>
      <c r="W15" s="49">
        <v>0</v>
      </c>
      <c r="X15" s="50">
        <v>405</v>
      </c>
      <c r="Y15" s="49">
        <v>5.1851851851851851</v>
      </c>
      <c r="Z15" s="50">
        <v>676</v>
      </c>
      <c r="AA15" s="51">
        <v>0.14792899408284024</v>
      </c>
      <c r="AB15" s="52">
        <v>577</v>
      </c>
      <c r="AC15" s="51">
        <v>0</v>
      </c>
      <c r="AD15" s="52">
        <v>412</v>
      </c>
      <c r="AE15" s="51">
        <v>0.48543689320388345</v>
      </c>
      <c r="AF15" s="52">
        <f>+VLOOKUP(A15,'[1]2024'!$I$2:$M$53,3,FALSE)</f>
        <v>418</v>
      </c>
      <c r="AG15" s="51">
        <f>+VLOOKUP(A15,'[1]2024'!$I$2:$M$53,5,FALSE)</f>
        <v>0.23923444976076555</v>
      </c>
    </row>
    <row r="16" spans="1:33" x14ac:dyDescent="0.3">
      <c r="A16" s="40" t="s">
        <v>16</v>
      </c>
      <c r="B16" s="41">
        <v>3406</v>
      </c>
      <c r="C16" s="53">
        <v>0</v>
      </c>
      <c r="D16" s="43">
        <v>3729</v>
      </c>
      <c r="E16" s="42" t="s">
        <v>11</v>
      </c>
      <c r="F16" s="43">
        <v>2857</v>
      </c>
      <c r="G16" s="42" t="s">
        <v>11</v>
      </c>
      <c r="H16" s="44">
        <v>3653</v>
      </c>
      <c r="I16" s="45">
        <v>0</v>
      </c>
      <c r="J16" s="43">
        <v>3844</v>
      </c>
      <c r="K16" s="42" t="s">
        <v>11</v>
      </c>
      <c r="L16" s="43">
        <v>3870</v>
      </c>
      <c r="M16" s="42" t="s">
        <v>11</v>
      </c>
      <c r="N16" s="43">
        <v>4789</v>
      </c>
      <c r="O16" s="46" t="s">
        <v>11</v>
      </c>
      <c r="P16" s="43">
        <v>3961</v>
      </c>
      <c r="Q16" s="47" t="s">
        <v>11</v>
      </c>
      <c r="R16" s="43">
        <v>5378</v>
      </c>
      <c r="S16" s="47" t="s">
        <v>11</v>
      </c>
      <c r="T16" s="43">
        <v>4287</v>
      </c>
      <c r="U16" s="46" t="s">
        <v>11</v>
      </c>
      <c r="V16" s="48">
        <v>7017</v>
      </c>
      <c r="W16" s="49">
        <v>0</v>
      </c>
      <c r="X16" s="50">
        <v>9153</v>
      </c>
      <c r="Y16" s="49">
        <v>0</v>
      </c>
      <c r="Z16" s="50">
        <v>7305</v>
      </c>
      <c r="AA16" s="54">
        <v>0</v>
      </c>
      <c r="AB16" s="52">
        <v>9991</v>
      </c>
      <c r="AC16" s="54">
        <v>0</v>
      </c>
      <c r="AD16" s="52">
        <v>10373</v>
      </c>
      <c r="AE16" s="54">
        <v>0</v>
      </c>
      <c r="AF16" s="52">
        <f>+VLOOKUP(A16,'[1]2024'!$I$2:$M$53,3,FALSE)</f>
        <v>11744</v>
      </c>
      <c r="AG16" s="54">
        <f>+VLOOKUP(A16,'[1]2024'!$I$2:$M$53,5,FALSE)</f>
        <v>0</v>
      </c>
    </row>
    <row r="17" spans="1:33" x14ac:dyDescent="0.3">
      <c r="A17" s="55" t="s">
        <v>17</v>
      </c>
      <c r="B17" s="31">
        <v>28336</v>
      </c>
      <c r="C17" s="32">
        <v>0.28000000000000003</v>
      </c>
      <c r="D17" s="56">
        <v>29201</v>
      </c>
      <c r="E17" s="32">
        <v>0.39</v>
      </c>
      <c r="F17" s="56">
        <v>27213</v>
      </c>
      <c r="G17" s="32">
        <v>0.34</v>
      </c>
      <c r="H17" s="57">
        <v>27731</v>
      </c>
      <c r="I17" s="32">
        <v>0.38</v>
      </c>
      <c r="J17" s="57">
        <v>27690</v>
      </c>
      <c r="K17" s="32">
        <v>0.41</v>
      </c>
      <c r="L17" s="57">
        <v>29888</v>
      </c>
      <c r="M17" s="32">
        <v>0.26</v>
      </c>
      <c r="N17" s="57">
        <v>27644</v>
      </c>
      <c r="O17" s="32">
        <v>0.31</v>
      </c>
      <c r="P17" s="57">
        <v>30936</v>
      </c>
      <c r="Q17" s="32">
        <v>0.34</v>
      </c>
      <c r="R17" s="57">
        <v>31788</v>
      </c>
      <c r="S17" s="32">
        <v>0.53</v>
      </c>
      <c r="T17" s="57">
        <v>31558</v>
      </c>
      <c r="U17" s="32">
        <v>0.67</v>
      </c>
      <c r="V17" s="57">
        <v>36219</v>
      </c>
      <c r="W17" s="36">
        <v>0.57428421546702013</v>
      </c>
      <c r="X17" s="37">
        <v>36649</v>
      </c>
      <c r="Y17" s="36">
        <v>0.58937488062430077</v>
      </c>
      <c r="Z17" s="37">
        <v>26815</v>
      </c>
      <c r="AA17" s="38">
        <v>1.286593324631736</v>
      </c>
      <c r="AB17" s="39">
        <v>33702</v>
      </c>
      <c r="AC17" s="38">
        <v>0.77443475164678655</v>
      </c>
      <c r="AD17" s="39">
        <v>33550</v>
      </c>
      <c r="AE17" s="38">
        <v>0.80016353707327048</v>
      </c>
      <c r="AF17" s="39">
        <f>+VLOOKUP(A17,'[1]2024'!$I$2:$M$53,3,FALSE)</f>
        <v>33176</v>
      </c>
      <c r="AG17" s="38">
        <f>+VLOOKUP(A17,'[1]2024'!$I$2:$M$53,5,FALSE)</f>
        <v>0.79575596816976124</v>
      </c>
    </row>
    <row r="18" spans="1:33" x14ac:dyDescent="0.3">
      <c r="A18" s="40" t="s">
        <v>18</v>
      </c>
      <c r="B18" s="41">
        <v>21532</v>
      </c>
      <c r="C18" s="42">
        <v>0.34367453093070777</v>
      </c>
      <c r="D18" s="43">
        <v>21905</v>
      </c>
      <c r="E18" s="42">
        <v>0.45651677699155446</v>
      </c>
      <c r="F18" s="43">
        <v>19821</v>
      </c>
      <c r="G18" s="42">
        <v>0.438928409262903</v>
      </c>
      <c r="H18" s="44">
        <v>20156</v>
      </c>
      <c r="I18" s="45">
        <v>0.48124627902361583</v>
      </c>
      <c r="J18" s="43">
        <v>20214</v>
      </c>
      <c r="K18" s="46">
        <v>0.46997130701494017</v>
      </c>
      <c r="L18" s="43">
        <v>21731</v>
      </c>
      <c r="M18" s="46">
        <v>0.30831530992591227</v>
      </c>
      <c r="N18" s="43">
        <v>20309</v>
      </c>
      <c r="O18" s="46">
        <v>0.40376187896991483</v>
      </c>
      <c r="P18" s="43">
        <v>21861</v>
      </c>
      <c r="Q18" s="47">
        <v>0.46200997209642741</v>
      </c>
      <c r="R18" s="43">
        <v>22271</v>
      </c>
      <c r="S18" s="47">
        <v>0.73638363791477712</v>
      </c>
      <c r="T18" s="43">
        <v>21653</v>
      </c>
      <c r="U18" s="46">
        <v>0.96984251604858451</v>
      </c>
      <c r="V18" s="48">
        <v>23905</v>
      </c>
      <c r="W18" s="49">
        <v>0.85337795440284459</v>
      </c>
      <c r="X18" s="50">
        <v>23322</v>
      </c>
      <c r="Y18" s="49">
        <v>0.87471057370722916</v>
      </c>
      <c r="Z18" s="50">
        <v>18405</v>
      </c>
      <c r="AA18" s="51">
        <v>1.7386579733767997</v>
      </c>
      <c r="AB18" s="52">
        <v>23163</v>
      </c>
      <c r="AC18" s="51">
        <v>1.0534041359064024</v>
      </c>
      <c r="AD18" s="52">
        <v>23205</v>
      </c>
      <c r="AE18" s="51">
        <v>1.0471881060116353</v>
      </c>
      <c r="AF18" s="52">
        <f>+VLOOKUP(A18,'[1]2024'!$I$2:$M$53,3,FALSE)</f>
        <v>22941</v>
      </c>
      <c r="AG18" s="51">
        <f>+VLOOKUP(A18,'[1]2024'!$I$2:$M$53,5,FALSE)</f>
        <v>0.83692951484242184</v>
      </c>
    </row>
    <row r="19" spans="1:33" x14ac:dyDescent="0.3">
      <c r="A19" s="40" t="s">
        <v>19</v>
      </c>
      <c r="B19" s="41">
        <v>6118</v>
      </c>
      <c r="C19" s="42">
        <v>6.538084341288003E-2</v>
      </c>
      <c r="D19" s="43">
        <v>6708</v>
      </c>
      <c r="E19" s="42">
        <v>0.20870602265951102</v>
      </c>
      <c r="F19" s="43">
        <v>6563</v>
      </c>
      <c r="G19" s="42">
        <v>9.1421605972878267E-2</v>
      </c>
      <c r="H19" s="44">
        <v>6752</v>
      </c>
      <c r="I19" s="45">
        <v>0.11848341232227488</v>
      </c>
      <c r="J19" s="43">
        <v>6781</v>
      </c>
      <c r="K19" s="46">
        <v>0.28019466155434303</v>
      </c>
      <c r="L19" s="43">
        <v>6790</v>
      </c>
      <c r="M19" s="46">
        <v>0.14727540500736377</v>
      </c>
      <c r="N19" s="43">
        <v>6279</v>
      </c>
      <c r="O19" s="46">
        <v>6.3704411530498495E-2</v>
      </c>
      <c r="P19" s="43">
        <v>6622</v>
      </c>
      <c r="Q19" s="47">
        <v>7.5505889459377834E-2</v>
      </c>
      <c r="R19" s="43">
        <v>6179</v>
      </c>
      <c r="S19" s="47">
        <v>6.4735394076711444E-2</v>
      </c>
      <c r="T19" s="43">
        <v>6308</v>
      </c>
      <c r="U19" s="46">
        <v>1.5852885225110969E-2</v>
      </c>
      <c r="V19" s="48">
        <v>6525</v>
      </c>
      <c r="W19" s="49">
        <v>6.1302681992337162E-2</v>
      </c>
      <c r="X19" s="50">
        <v>7558</v>
      </c>
      <c r="Y19" s="49">
        <v>0.15877216194760518</v>
      </c>
      <c r="Z19" s="50">
        <v>5666</v>
      </c>
      <c r="AA19" s="51">
        <v>0.44122837980938934</v>
      </c>
      <c r="AB19" s="52">
        <v>6903</v>
      </c>
      <c r="AC19" s="51">
        <v>0.24626973779516151</v>
      </c>
      <c r="AD19" s="52">
        <v>5901</v>
      </c>
      <c r="AE19" s="51">
        <v>0.52533468903575664</v>
      </c>
      <c r="AF19" s="52">
        <f>+VLOOKUP(A19,'[1]2024'!$I$2:$M$53,3,FALSE)</f>
        <v>7304</v>
      </c>
      <c r="AG19" s="51">
        <f>+VLOOKUP(A19,'[1]2024'!$I$2:$M$53,5,FALSE)</f>
        <v>0.98576122672508226</v>
      </c>
    </row>
    <row r="20" spans="1:33" x14ac:dyDescent="0.3">
      <c r="A20" s="40" t="s">
        <v>20</v>
      </c>
      <c r="B20" s="41">
        <v>686</v>
      </c>
      <c r="C20" s="53">
        <v>0</v>
      </c>
      <c r="D20" s="43">
        <v>588</v>
      </c>
      <c r="E20" s="42" t="s">
        <v>11</v>
      </c>
      <c r="F20" s="43">
        <v>829</v>
      </c>
      <c r="G20" s="42" t="s">
        <v>11</v>
      </c>
      <c r="H20" s="44">
        <v>823</v>
      </c>
      <c r="I20" s="45">
        <v>0</v>
      </c>
      <c r="J20" s="43">
        <v>695</v>
      </c>
      <c r="K20" s="46">
        <v>0</v>
      </c>
      <c r="L20" s="43">
        <v>1367</v>
      </c>
      <c r="M20" s="46">
        <v>0</v>
      </c>
      <c r="N20" s="43">
        <v>1056</v>
      </c>
      <c r="O20" s="46">
        <v>0</v>
      </c>
      <c r="P20" s="43">
        <v>1875</v>
      </c>
      <c r="Q20" s="47" t="s">
        <v>11</v>
      </c>
      <c r="R20" s="43">
        <v>1940</v>
      </c>
      <c r="S20" s="47" t="s">
        <v>11</v>
      </c>
      <c r="T20" s="43">
        <v>1528</v>
      </c>
      <c r="U20" s="46" t="s">
        <v>11</v>
      </c>
      <c r="V20" s="48">
        <v>1973</v>
      </c>
      <c r="W20" s="49">
        <v>0</v>
      </c>
      <c r="X20" s="50">
        <v>2000</v>
      </c>
      <c r="Y20" s="49">
        <v>0</v>
      </c>
      <c r="Z20" s="50">
        <v>819</v>
      </c>
      <c r="AA20" s="54">
        <v>0</v>
      </c>
      <c r="AB20" s="52">
        <v>1734</v>
      </c>
      <c r="AC20" s="54">
        <v>0</v>
      </c>
      <c r="AD20" s="52">
        <v>2891</v>
      </c>
      <c r="AE20" s="54">
        <v>0</v>
      </c>
      <c r="AF20" s="52">
        <f>+VLOOKUP(A20,'[1]2024'!$I$2:$M$53,3,FALSE)</f>
        <v>2401</v>
      </c>
      <c r="AG20" s="54">
        <f>+VLOOKUP(A20,'[1]2024'!$I$2:$M$53,5,FALSE)</f>
        <v>0</v>
      </c>
    </row>
    <row r="21" spans="1:33" x14ac:dyDescent="0.3">
      <c r="A21" s="40" t="s">
        <v>21</v>
      </c>
      <c r="B21" s="41">
        <v>0</v>
      </c>
      <c r="C21" s="58" t="s">
        <v>11</v>
      </c>
      <c r="D21" s="43">
        <v>0</v>
      </c>
      <c r="E21" s="58" t="s">
        <v>11</v>
      </c>
      <c r="F21" s="43">
        <v>0</v>
      </c>
      <c r="G21" s="58" t="s">
        <v>11</v>
      </c>
      <c r="H21" s="43">
        <v>0</v>
      </c>
      <c r="I21" s="58" t="s">
        <v>11</v>
      </c>
      <c r="J21" s="43">
        <v>0</v>
      </c>
      <c r="K21" s="58" t="s">
        <v>11</v>
      </c>
      <c r="L21" s="43">
        <v>0</v>
      </c>
      <c r="M21" s="58" t="s">
        <v>11</v>
      </c>
      <c r="N21" s="43">
        <v>0</v>
      </c>
      <c r="O21" s="58" t="s">
        <v>11</v>
      </c>
      <c r="P21" s="43">
        <v>578</v>
      </c>
      <c r="Q21" s="47" t="s">
        <v>11</v>
      </c>
      <c r="R21" s="43">
        <v>1398</v>
      </c>
      <c r="S21" s="47" t="s">
        <v>11</v>
      </c>
      <c r="T21" s="43">
        <v>2069</v>
      </c>
      <c r="U21" s="46" t="s">
        <v>11</v>
      </c>
      <c r="V21" s="48">
        <v>3816</v>
      </c>
      <c r="W21" s="49">
        <v>0</v>
      </c>
      <c r="X21" s="50">
        <v>3769</v>
      </c>
      <c r="Y21" s="49">
        <v>0</v>
      </c>
      <c r="Z21" s="50">
        <v>1925</v>
      </c>
      <c r="AA21" s="54">
        <v>0</v>
      </c>
      <c r="AB21" s="52">
        <v>1902</v>
      </c>
      <c r="AC21" s="54">
        <v>0</v>
      </c>
      <c r="AD21" s="52">
        <v>1553</v>
      </c>
      <c r="AE21" s="54">
        <v>0</v>
      </c>
      <c r="AF21" s="52">
        <f>+VLOOKUP(A21,'[1]2024'!$I$2:$M$53,3,FALSE)</f>
        <v>530</v>
      </c>
      <c r="AG21" s="54">
        <f>+VLOOKUP(A21,'[1]2024'!$I$2:$M$53,5,FALSE)</f>
        <v>0</v>
      </c>
    </row>
    <row r="22" spans="1:33" x14ac:dyDescent="0.3">
      <c r="A22" s="55" t="s">
        <v>22</v>
      </c>
      <c r="B22" s="31">
        <v>52277</v>
      </c>
      <c r="C22" s="32">
        <v>0.1</v>
      </c>
      <c r="D22" s="56">
        <v>54574</v>
      </c>
      <c r="E22" s="32">
        <v>0.12</v>
      </c>
      <c r="F22" s="56">
        <v>54426</v>
      </c>
      <c r="G22" s="32">
        <v>0.3</v>
      </c>
      <c r="H22" s="57">
        <v>55878</v>
      </c>
      <c r="I22" s="32">
        <v>0.22</v>
      </c>
      <c r="J22" s="37">
        <v>60070</v>
      </c>
      <c r="K22" s="32">
        <v>0.24</v>
      </c>
      <c r="L22" s="37">
        <v>58896</v>
      </c>
      <c r="M22" s="32">
        <v>0.22</v>
      </c>
      <c r="N22" s="37">
        <v>58889</v>
      </c>
      <c r="O22" s="32">
        <v>0.28999999999999998</v>
      </c>
      <c r="P22" s="37">
        <v>60582</v>
      </c>
      <c r="Q22" s="32">
        <v>0.17</v>
      </c>
      <c r="R22" s="37">
        <v>62203</v>
      </c>
      <c r="S22" s="32">
        <v>0.2</v>
      </c>
      <c r="T22" s="37">
        <v>64951</v>
      </c>
      <c r="U22" s="32">
        <v>0.22</v>
      </c>
      <c r="V22" s="37">
        <v>60564</v>
      </c>
      <c r="W22" s="36">
        <v>0.19318406974440261</v>
      </c>
      <c r="X22" s="37">
        <v>61589</v>
      </c>
      <c r="Y22" s="36">
        <v>0.23056065206449203</v>
      </c>
      <c r="Z22" s="37">
        <v>44194</v>
      </c>
      <c r="AA22" s="38">
        <v>0.36656559713988324</v>
      </c>
      <c r="AB22" s="39">
        <v>50109</v>
      </c>
      <c r="AC22" s="38">
        <v>0.31132131952343889</v>
      </c>
      <c r="AD22" s="39">
        <v>55701</v>
      </c>
      <c r="AE22" s="38">
        <v>0.27638686982896321</v>
      </c>
      <c r="AF22" s="39">
        <f>+VLOOKUP(A22,'[1]2024'!$I$2:$M$53,3,FALSE)</f>
        <v>55014</v>
      </c>
      <c r="AG22" s="38">
        <f>+VLOOKUP(A22,'[1]2024'!$I$2:$M$53,5,FALSE)</f>
        <v>0.3108299705529502</v>
      </c>
    </row>
    <row r="23" spans="1:33" x14ac:dyDescent="0.3">
      <c r="A23" s="40" t="s">
        <v>23</v>
      </c>
      <c r="B23" s="41">
        <v>18608</v>
      </c>
      <c r="C23" s="42">
        <v>0.22033533963886501</v>
      </c>
      <c r="D23" s="43">
        <v>20430</v>
      </c>
      <c r="E23" s="42">
        <v>0.23005384238864415</v>
      </c>
      <c r="F23" s="43">
        <v>20153</v>
      </c>
      <c r="G23" s="42">
        <v>0.32749466580657965</v>
      </c>
      <c r="H23" s="44">
        <v>20110</v>
      </c>
      <c r="I23" s="45">
        <v>0.29338637493784187</v>
      </c>
      <c r="J23" s="43">
        <v>21192</v>
      </c>
      <c r="K23" s="46">
        <v>0.28312570781426954</v>
      </c>
      <c r="L23" s="43">
        <v>22339</v>
      </c>
      <c r="M23" s="46">
        <v>0.36259456555799274</v>
      </c>
      <c r="N23" s="43">
        <v>21502</v>
      </c>
      <c r="O23" s="46">
        <v>0.33485257185378103</v>
      </c>
      <c r="P23" s="43">
        <v>21507</v>
      </c>
      <c r="Q23" s="47">
        <v>0.11624122378760404</v>
      </c>
      <c r="R23" s="43">
        <v>20799</v>
      </c>
      <c r="S23" s="47">
        <v>0.18270109139862492</v>
      </c>
      <c r="T23" s="43">
        <v>21279</v>
      </c>
      <c r="U23" s="46">
        <v>0.23497344800037595</v>
      </c>
      <c r="V23" s="48">
        <v>22077</v>
      </c>
      <c r="W23" s="49">
        <v>0.14041762920686687</v>
      </c>
      <c r="X23" s="50">
        <v>22147</v>
      </c>
      <c r="Y23" s="49">
        <v>0.2393100645685646</v>
      </c>
      <c r="Z23" s="50">
        <v>15465</v>
      </c>
      <c r="AA23" s="51">
        <v>0.53022955059812471</v>
      </c>
      <c r="AB23" s="52">
        <v>17695</v>
      </c>
      <c r="AC23" s="51">
        <v>0.40124328906470758</v>
      </c>
      <c r="AD23" s="52">
        <v>19226</v>
      </c>
      <c r="AE23" s="51">
        <v>0.29127223551440756</v>
      </c>
      <c r="AF23" s="52">
        <f>+VLOOKUP(A23,'[1]2024'!$I$2:$M$53,3,FALSE)</f>
        <v>18865</v>
      </c>
      <c r="AG23" s="51">
        <f>+VLOOKUP(A23,'[1]2024'!$I$2:$M$53,5,FALSE)</f>
        <v>0.30214683275907761</v>
      </c>
    </row>
    <row r="24" spans="1:33" x14ac:dyDescent="0.3">
      <c r="A24" s="40" t="s">
        <v>24</v>
      </c>
      <c r="B24" s="41">
        <v>7212</v>
      </c>
      <c r="C24" s="42">
        <v>4.1597337770382693E-2</v>
      </c>
      <c r="D24" s="43">
        <v>7082</v>
      </c>
      <c r="E24" s="42">
        <v>5.6481219994351878E-2</v>
      </c>
      <c r="F24" s="43">
        <v>6824</v>
      </c>
      <c r="G24" s="42">
        <v>5.8616647127784284E-2</v>
      </c>
      <c r="H24" s="44">
        <v>6759</v>
      </c>
      <c r="I24" s="45">
        <v>0.10356561621541648</v>
      </c>
      <c r="J24" s="43">
        <v>6363</v>
      </c>
      <c r="K24" s="46">
        <v>0.23573785950023574</v>
      </c>
      <c r="L24" s="43">
        <v>6740</v>
      </c>
      <c r="M24" s="46">
        <v>0.16320474777448074</v>
      </c>
      <c r="N24" s="43">
        <v>6446</v>
      </c>
      <c r="O24" s="46">
        <v>0.3257834315854794</v>
      </c>
      <c r="P24" s="43">
        <v>6255</v>
      </c>
      <c r="Q24" s="47">
        <v>0.6075139888089528</v>
      </c>
      <c r="R24" s="43">
        <v>6138</v>
      </c>
      <c r="S24" s="47">
        <v>0.47246660149885961</v>
      </c>
      <c r="T24" s="43">
        <v>6587</v>
      </c>
      <c r="U24" s="46">
        <v>0.57689388188856838</v>
      </c>
      <c r="V24" s="48">
        <v>6646</v>
      </c>
      <c r="W24" s="49">
        <v>0.49653927174240142</v>
      </c>
      <c r="X24" s="50">
        <v>6693</v>
      </c>
      <c r="Y24" s="49">
        <v>0.41834752726729424</v>
      </c>
      <c r="Z24" s="50">
        <v>5773</v>
      </c>
      <c r="AA24" s="51">
        <v>0.53698250476355447</v>
      </c>
      <c r="AB24" s="52">
        <v>6298</v>
      </c>
      <c r="AC24" s="51">
        <v>0.22229279136233726</v>
      </c>
      <c r="AD24" s="52">
        <v>7399</v>
      </c>
      <c r="AE24" s="51">
        <v>0.56764427625354774</v>
      </c>
      <c r="AF24" s="52">
        <f>+VLOOKUP(A24,'[1]2024'!$I$2:$M$53,3,FALSE)</f>
        <v>6761</v>
      </c>
      <c r="AG24" s="51">
        <f>+VLOOKUP(A24,'[1]2024'!$I$2:$M$53,5,FALSE)</f>
        <v>0.93181482029285612</v>
      </c>
    </row>
    <row r="25" spans="1:33" x14ac:dyDescent="0.3">
      <c r="A25" s="40" t="s">
        <v>25</v>
      </c>
      <c r="B25" s="41">
        <v>9518</v>
      </c>
      <c r="C25" s="42">
        <v>4.202563563773902E-2</v>
      </c>
      <c r="D25" s="43">
        <v>9505</v>
      </c>
      <c r="E25" s="42">
        <v>2.1041557075223566E-2</v>
      </c>
      <c r="F25" s="43">
        <v>9418</v>
      </c>
      <c r="G25" s="42">
        <v>0.81758335102994262</v>
      </c>
      <c r="H25" s="44">
        <v>8934</v>
      </c>
      <c r="I25" s="45">
        <v>0.42534139243340052</v>
      </c>
      <c r="J25" s="43">
        <v>9077</v>
      </c>
      <c r="K25" s="46">
        <v>0.60592706841467447</v>
      </c>
      <c r="L25" s="43">
        <v>8980</v>
      </c>
      <c r="M25" s="46">
        <v>0.41202672605790647</v>
      </c>
      <c r="N25" s="43">
        <v>8944</v>
      </c>
      <c r="O25" s="46">
        <v>0.73792486583184258</v>
      </c>
      <c r="P25" s="43">
        <v>7094</v>
      </c>
      <c r="Q25" s="47">
        <v>2.8192839018889203E-2</v>
      </c>
      <c r="R25" s="43">
        <v>9053</v>
      </c>
      <c r="S25" s="47">
        <v>1.1046062078868883E-2</v>
      </c>
      <c r="T25" s="43">
        <v>8970</v>
      </c>
      <c r="U25" s="46">
        <v>5.5741360089186176E-2</v>
      </c>
      <c r="V25" s="48">
        <v>7342</v>
      </c>
      <c r="W25" s="49">
        <v>0</v>
      </c>
      <c r="X25" s="50">
        <v>7445</v>
      </c>
      <c r="Y25" s="49">
        <v>1.343183344526528E-2</v>
      </c>
      <c r="Z25" s="50">
        <v>6137</v>
      </c>
      <c r="AA25" s="51">
        <v>3.2589212970506765E-2</v>
      </c>
      <c r="AB25" s="52">
        <v>6063</v>
      </c>
      <c r="AC25" s="51">
        <v>6.5973940293584027E-2</v>
      </c>
      <c r="AD25" s="52">
        <v>6879</v>
      </c>
      <c r="AE25" s="51">
        <v>4.3610989969472311E-2</v>
      </c>
      <c r="AF25" s="52">
        <f>+VLOOKUP(A25,'[1]2024'!$I$2:$M$53,3,FALSE)</f>
        <v>7855</v>
      </c>
      <c r="AG25" s="51">
        <f>+VLOOKUP(A25,'[1]2024'!$I$2:$M$53,5,FALSE)</f>
        <v>3.8192234245703373E-2</v>
      </c>
    </row>
    <row r="26" spans="1:33" x14ac:dyDescent="0.3">
      <c r="A26" s="40" t="s">
        <v>26</v>
      </c>
      <c r="B26" s="41">
        <v>14603</v>
      </c>
      <c r="C26" s="42">
        <v>2.0543723892350887E-2</v>
      </c>
      <c r="D26" s="43">
        <v>15242</v>
      </c>
      <c r="E26" s="42">
        <v>5.248655032148012E-2</v>
      </c>
      <c r="F26" s="43">
        <v>15691</v>
      </c>
      <c r="G26" s="42">
        <v>5.7357720986552799E-2</v>
      </c>
      <c r="H26" s="44">
        <v>18949</v>
      </c>
      <c r="I26" s="45">
        <v>0.1055464668320228</v>
      </c>
      <c r="J26" s="43">
        <v>20702</v>
      </c>
      <c r="K26" s="46">
        <v>5.3134962805526043E-2</v>
      </c>
      <c r="L26" s="43">
        <v>20108</v>
      </c>
      <c r="M26" s="42" t="s">
        <v>11</v>
      </c>
      <c r="N26" s="43">
        <v>19969</v>
      </c>
      <c r="O26" s="46">
        <v>5.0077620311482801E-2</v>
      </c>
      <c r="P26" s="43">
        <v>22652</v>
      </c>
      <c r="Q26" s="47">
        <v>0.13685325799046441</v>
      </c>
      <c r="R26" s="43">
        <v>23732</v>
      </c>
      <c r="S26" s="47">
        <v>0.22332715321085453</v>
      </c>
      <c r="T26" s="43">
        <v>24993</v>
      </c>
      <c r="U26" s="46">
        <v>0.18005041411595246</v>
      </c>
      <c r="V26" s="48">
        <v>22294</v>
      </c>
      <c r="W26" s="49">
        <v>0.23773212523548939</v>
      </c>
      <c r="X26" s="50">
        <v>22841</v>
      </c>
      <c r="Y26" s="49">
        <v>0.26268552164966508</v>
      </c>
      <c r="Z26" s="50">
        <v>16189</v>
      </c>
      <c r="AA26" s="51">
        <v>0.29032058805361666</v>
      </c>
      <c r="AB26" s="52">
        <v>19437</v>
      </c>
      <c r="AC26" s="51">
        <v>0.34470340073056543</v>
      </c>
      <c r="AD26" s="52">
        <v>21617</v>
      </c>
      <c r="AE26" s="51">
        <v>0.24517740667067583</v>
      </c>
      <c r="AF26" s="52">
        <f>+VLOOKUP(A26,'[1]2024'!$I$2:$M$53,3,FALSE)</f>
        <v>20864</v>
      </c>
      <c r="AG26" s="51">
        <f>+VLOOKUP(A26,'[1]2024'!$I$2:$M$53,5,FALSE)</f>
        <v>0.23006134969325154</v>
      </c>
    </row>
    <row r="27" spans="1:33" x14ac:dyDescent="0.3">
      <c r="A27" s="40" t="s">
        <v>27</v>
      </c>
      <c r="B27" s="41" t="s">
        <v>11</v>
      </c>
      <c r="C27" s="58" t="s">
        <v>11</v>
      </c>
      <c r="D27" s="43" t="s">
        <v>11</v>
      </c>
      <c r="E27" s="58" t="s">
        <v>11</v>
      </c>
      <c r="F27" s="43" t="s">
        <v>11</v>
      </c>
      <c r="G27" s="58" t="s">
        <v>11</v>
      </c>
      <c r="H27" s="44">
        <v>655</v>
      </c>
      <c r="I27" s="42" t="s">
        <v>11</v>
      </c>
      <c r="J27" s="43">
        <v>682</v>
      </c>
      <c r="K27" s="42" t="s">
        <v>11</v>
      </c>
      <c r="L27" s="43">
        <v>722</v>
      </c>
      <c r="M27" s="42" t="s">
        <v>11</v>
      </c>
      <c r="N27" s="43">
        <v>627</v>
      </c>
      <c r="O27" s="42" t="s">
        <v>11</v>
      </c>
      <c r="P27" s="43">
        <v>521</v>
      </c>
      <c r="Q27" s="47" t="s">
        <v>11</v>
      </c>
      <c r="R27" s="43">
        <v>814</v>
      </c>
      <c r="S27" s="47" t="s">
        <v>11</v>
      </c>
      <c r="T27" s="43">
        <v>1493</v>
      </c>
      <c r="U27" s="46" t="s">
        <v>11</v>
      </c>
      <c r="V27" s="48">
        <v>738</v>
      </c>
      <c r="W27" s="49">
        <v>0</v>
      </c>
      <c r="X27" s="50">
        <v>2463</v>
      </c>
      <c r="Y27" s="49">
        <v>0</v>
      </c>
      <c r="Z27" s="50">
        <v>630</v>
      </c>
      <c r="AA27" s="54">
        <v>0</v>
      </c>
      <c r="AB27" s="52">
        <v>616</v>
      </c>
      <c r="AC27" s="54">
        <v>0</v>
      </c>
      <c r="AD27" s="52">
        <v>580</v>
      </c>
      <c r="AE27" s="54">
        <v>0</v>
      </c>
      <c r="AF27" s="52">
        <f>+VLOOKUP(A27,'[1]2024'!$I$2:$M$53,3,FALSE)</f>
        <v>669</v>
      </c>
      <c r="AG27" s="54">
        <f>+VLOOKUP(A27,'[1]2024'!$I$2:$M$53,5,FALSE)</f>
        <v>0</v>
      </c>
    </row>
    <row r="28" spans="1:33" x14ac:dyDescent="0.3">
      <c r="A28" s="40" t="s">
        <v>28</v>
      </c>
      <c r="B28" s="41">
        <v>2336</v>
      </c>
      <c r="C28" s="53">
        <v>0</v>
      </c>
      <c r="D28" s="43">
        <v>2315</v>
      </c>
      <c r="E28" s="42" t="s">
        <v>11</v>
      </c>
      <c r="F28" s="43">
        <v>2340</v>
      </c>
      <c r="G28" s="42" t="s">
        <v>11</v>
      </c>
      <c r="H28" s="44">
        <v>471</v>
      </c>
      <c r="I28" s="42" t="s">
        <v>11</v>
      </c>
      <c r="J28" s="43">
        <v>2054</v>
      </c>
      <c r="K28" s="42" t="s">
        <v>11</v>
      </c>
      <c r="L28" s="43">
        <v>7</v>
      </c>
      <c r="M28" s="42" t="s">
        <v>11</v>
      </c>
      <c r="N28" s="43">
        <v>1401</v>
      </c>
      <c r="O28" s="42" t="s">
        <v>11</v>
      </c>
      <c r="P28" s="43">
        <v>2553</v>
      </c>
      <c r="Q28" s="47" t="s">
        <v>11</v>
      </c>
      <c r="R28" s="43">
        <v>1667</v>
      </c>
      <c r="S28" s="47" t="s">
        <v>11</v>
      </c>
      <c r="T28" s="43">
        <v>1629</v>
      </c>
      <c r="U28" s="46" t="s">
        <v>11</v>
      </c>
      <c r="V28" s="48">
        <v>1467</v>
      </c>
      <c r="W28" s="49">
        <v>0</v>
      </c>
      <c r="X28" s="59" t="s">
        <v>11</v>
      </c>
      <c r="Y28" s="60" t="s">
        <v>11</v>
      </c>
      <c r="Z28" s="54" t="s">
        <v>11</v>
      </c>
      <c r="AA28" s="54" t="s">
        <v>11</v>
      </c>
      <c r="AB28" s="61" t="s">
        <v>11</v>
      </c>
      <c r="AC28" s="54" t="s">
        <v>11</v>
      </c>
      <c r="AD28" s="61">
        <v>0</v>
      </c>
      <c r="AE28" s="54">
        <v>0</v>
      </c>
      <c r="AF28" s="61">
        <v>0</v>
      </c>
      <c r="AG28" s="54">
        <v>0</v>
      </c>
    </row>
    <row r="29" spans="1:33" x14ac:dyDescent="0.3">
      <c r="A29" s="55" t="s">
        <v>29</v>
      </c>
      <c r="B29" s="31">
        <v>25332</v>
      </c>
      <c r="C29" s="32">
        <v>0.18</v>
      </c>
      <c r="D29" s="56">
        <v>25431</v>
      </c>
      <c r="E29" s="32">
        <v>0.23</v>
      </c>
      <c r="F29" s="56">
        <v>27175</v>
      </c>
      <c r="G29" s="32">
        <v>0.32</v>
      </c>
      <c r="H29" s="57">
        <v>25801</v>
      </c>
      <c r="I29" s="32">
        <v>0.18</v>
      </c>
      <c r="J29" s="37">
        <v>25848</v>
      </c>
      <c r="K29" s="32">
        <v>0.23</v>
      </c>
      <c r="L29" s="37">
        <v>28913</v>
      </c>
      <c r="M29" s="32">
        <v>0.27</v>
      </c>
      <c r="N29" s="37">
        <v>27766</v>
      </c>
      <c r="O29" s="32">
        <v>0.2</v>
      </c>
      <c r="P29" s="37">
        <v>28702</v>
      </c>
      <c r="Q29" s="32">
        <v>0.18</v>
      </c>
      <c r="R29" s="37">
        <v>28012</v>
      </c>
      <c r="S29" s="32">
        <v>0.22</v>
      </c>
      <c r="T29" s="37">
        <v>27257</v>
      </c>
      <c r="U29" s="32">
        <v>0.34</v>
      </c>
      <c r="V29" s="37">
        <v>27600</v>
      </c>
      <c r="W29" s="36">
        <v>0.20289855072463769</v>
      </c>
      <c r="X29" s="37">
        <v>33327</v>
      </c>
      <c r="Y29" s="36">
        <v>0.28944972030701183</v>
      </c>
      <c r="Z29" s="37">
        <v>27451</v>
      </c>
      <c r="AA29" s="38">
        <v>0.29507121780627299</v>
      </c>
      <c r="AB29" s="39">
        <v>31092</v>
      </c>
      <c r="AC29" s="38">
        <v>0.295896050430979</v>
      </c>
      <c r="AD29" s="39">
        <v>29037</v>
      </c>
      <c r="AE29" s="38">
        <v>0.27895443744188453</v>
      </c>
      <c r="AF29" s="39">
        <f>+VLOOKUP(A29,'[1]2024'!$I$2:$M$53,3,FALSE)</f>
        <v>28946</v>
      </c>
      <c r="AG29" s="38">
        <f>+VLOOKUP(A29,'[1]2024'!$I$2:$M$53,5,FALSE)</f>
        <v>0.40074621709389902</v>
      </c>
    </row>
    <row r="30" spans="1:33" x14ac:dyDescent="0.3">
      <c r="A30" s="40" t="s">
        <v>30</v>
      </c>
      <c r="B30" s="41">
        <v>15190</v>
      </c>
      <c r="C30" s="42">
        <v>9.2165898617511524E-2</v>
      </c>
      <c r="D30" s="43">
        <v>15486</v>
      </c>
      <c r="E30" s="42">
        <v>0.1162340178225494</v>
      </c>
      <c r="F30" s="43">
        <v>15800</v>
      </c>
      <c r="G30" s="42">
        <v>0.15189873417721519</v>
      </c>
      <c r="H30" s="44">
        <v>15460</v>
      </c>
      <c r="I30" s="45">
        <v>0.10996119016817595</v>
      </c>
      <c r="J30" s="43">
        <v>15888</v>
      </c>
      <c r="K30" s="46">
        <v>0.22029204431017121</v>
      </c>
      <c r="L30" s="43">
        <v>17106</v>
      </c>
      <c r="M30" s="46">
        <v>0.36244592540629023</v>
      </c>
      <c r="N30" s="43">
        <v>16314</v>
      </c>
      <c r="O30" s="46">
        <v>0.25131788647787173</v>
      </c>
      <c r="P30" s="43">
        <v>16011</v>
      </c>
      <c r="Q30" s="47">
        <v>0.27481106739116856</v>
      </c>
      <c r="R30" s="43">
        <v>15799</v>
      </c>
      <c r="S30" s="47">
        <v>0.36078232799544274</v>
      </c>
      <c r="T30" s="43">
        <v>14762</v>
      </c>
      <c r="U30" s="46">
        <v>0.50806123831459149</v>
      </c>
      <c r="V30" s="48">
        <v>13925</v>
      </c>
      <c r="W30" s="49">
        <v>0.30879712746858168</v>
      </c>
      <c r="X30" s="50">
        <v>16265</v>
      </c>
      <c r="Y30" s="49">
        <v>0.32585305871503228</v>
      </c>
      <c r="Z30" s="50">
        <v>13730</v>
      </c>
      <c r="AA30" s="51">
        <v>0.55353241077931536</v>
      </c>
      <c r="AB30" s="52">
        <v>15935</v>
      </c>
      <c r="AC30" s="51">
        <v>0.46438657044242232</v>
      </c>
      <c r="AD30" s="52">
        <v>14784</v>
      </c>
      <c r="AE30" s="51">
        <v>0.48701298701298701</v>
      </c>
      <c r="AF30" s="52">
        <f>+VLOOKUP(A30,'[1]2024'!$I$2:$M$53,3,FALSE)</f>
        <v>14765</v>
      </c>
      <c r="AG30" s="51">
        <f>+VLOOKUP(A30,'[1]2024'!$I$2:$M$53,5,FALSE)</f>
        <v>0.58245851676261429</v>
      </c>
    </row>
    <row r="31" spans="1:33" x14ac:dyDescent="0.3">
      <c r="A31" s="40" t="s">
        <v>31</v>
      </c>
      <c r="B31" s="41">
        <v>8035</v>
      </c>
      <c r="C31" s="42">
        <v>3.7336652146857503E-2</v>
      </c>
      <c r="D31" s="43">
        <v>8137</v>
      </c>
      <c r="E31" s="42">
        <v>6.1447708000491576E-2</v>
      </c>
      <c r="F31" s="43">
        <v>9509</v>
      </c>
      <c r="G31" s="42">
        <v>0.14722894100326006</v>
      </c>
      <c r="H31" s="44">
        <v>8498</v>
      </c>
      <c r="I31" s="45">
        <v>0.10590727229936454</v>
      </c>
      <c r="J31" s="43">
        <v>8067</v>
      </c>
      <c r="K31" s="46">
        <v>0.17354654766331967</v>
      </c>
      <c r="L31" s="43">
        <v>9738</v>
      </c>
      <c r="M31" s="46">
        <v>0.10269049086054631</v>
      </c>
      <c r="N31" s="43">
        <v>9191</v>
      </c>
      <c r="O31" s="46">
        <v>6.5281253400065284E-2</v>
      </c>
      <c r="P31" s="43">
        <v>10218</v>
      </c>
      <c r="Q31" s="47">
        <v>4.8933255040125266E-2</v>
      </c>
      <c r="R31" s="43">
        <v>9846</v>
      </c>
      <c r="S31" s="47">
        <v>1.0156408693885842E-2</v>
      </c>
      <c r="T31" s="43">
        <v>9929</v>
      </c>
      <c r="U31" s="46">
        <v>0.16114412327525432</v>
      </c>
      <c r="V31" s="48">
        <v>10943</v>
      </c>
      <c r="W31" s="49">
        <v>0.10052088092844741</v>
      </c>
      <c r="X31" s="50">
        <v>12014</v>
      </c>
      <c r="Y31" s="49">
        <v>0.24970867321458301</v>
      </c>
      <c r="Z31" s="50">
        <v>10445</v>
      </c>
      <c r="AA31" s="51">
        <v>4.7869794159885112E-2</v>
      </c>
      <c r="AB31" s="52">
        <v>11414</v>
      </c>
      <c r="AC31" s="51">
        <v>0.12265638689328894</v>
      </c>
      <c r="AD31" s="52">
        <v>10364</v>
      </c>
      <c r="AE31" s="51">
        <v>5.7892705519104588E-2</v>
      </c>
      <c r="AF31" s="52">
        <f>+VLOOKUP(A31,'[1]2024'!$I$2:$M$53,3,FALSE)</f>
        <v>10304</v>
      </c>
      <c r="AG31" s="51">
        <f>+VLOOKUP(A31,'[1]2024'!$I$2:$M$53,5,FALSE)</f>
        <v>0.23291925465838509</v>
      </c>
    </row>
    <row r="32" spans="1:33" x14ac:dyDescent="0.3">
      <c r="A32" s="40" t="s">
        <v>32</v>
      </c>
      <c r="B32" s="41">
        <v>2107</v>
      </c>
      <c r="C32" s="42">
        <v>1.3289036544850499</v>
      </c>
      <c r="D32" s="43">
        <v>1808</v>
      </c>
      <c r="E32" s="42">
        <v>1.9911504424778761</v>
      </c>
      <c r="F32" s="43">
        <v>1719</v>
      </c>
      <c r="G32" s="42">
        <v>2.7923211169284468</v>
      </c>
      <c r="H32" s="44">
        <v>1788</v>
      </c>
      <c r="I32" s="45">
        <v>1.1185682326621924</v>
      </c>
      <c r="J32" s="43">
        <v>1774</v>
      </c>
      <c r="K32" s="46">
        <v>0.56369785794813976</v>
      </c>
      <c r="L32" s="43">
        <v>2055</v>
      </c>
      <c r="M32" s="46">
        <v>0.24330900243309003</v>
      </c>
      <c r="N32" s="43">
        <v>2249</v>
      </c>
      <c r="O32" s="46">
        <v>0.35571365051133841</v>
      </c>
      <c r="P32" s="43">
        <v>2460</v>
      </c>
      <c r="Q32" s="47">
        <v>0.16260162601626019</v>
      </c>
      <c r="R32" s="43">
        <v>2367</v>
      </c>
      <c r="S32" s="47">
        <v>0.21123785382340513</v>
      </c>
      <c r="T32" s="43">
        <v>2566</v>
      </c>
      <c r="U32" s="46">
        <v>7.7942322681215898E-2</v>
      </c>
      <c r="V32" s="48">
        <v>2732</v>
      </c>
      <c r="W32" s="49">
        <v>7.320644216691069E-2</v>
      </c>
      <c r="X32" s="50">
        <v>2469</v>
      </c>
      <c r="Y32" s="49">
        <v>0.24301336573511542</v>
      </c>
      <c r="Z32" s="50">
        <v>2166</v>
      </c>
      <c r="AA32" s="54">
        <v>0</v>
      </c>
      <c r="AB32" s="52">
        <v>2347</v>
      </c>
      <c r="AC32" s="54">
        <v>0.17043033659991477</v>
      </c>
      <c r="AD32" s="52">
        <v>2334</v>
      </c>
      <c r="AE32" s="54">
        <v>0.12853470437017994</v>
      </c>
      <c r="AF32" s="52">
        <f>+VLOOKUP(A32,'[1]2024'!$I$2:$M$53,3,FALSE)</f>
        <v>2219</v>
      </c>
      <c r="AG32" s="54">
        <f>+VLOOKUP(A32,'[1]2024'!$I$2:$M$53,5,FALSE)</f>
        <v>0.27039206849932401</v>
      </c>
    </row>
    <row r="33" spans="1:33" x14ac:dyDescent="0.3">
      <c r="A33" s="62" t="s">
        <v>33</v>
      </c>
      <c r="B33" s="43" t="s">
        <v>11</v>
      </c>
      <c r="C33" s="53" t="s">
        <v>11</v>
      </c>
      <c r="D33" s="43" t="s">
        <v>11</v>
      </c>
      <c r="E33" s="53" t="s">
        <v>11</v>
      </c>
      <c r="F33" s="43">
        <v>147</v>
      </c>
      <c r="G33" s="53">
        <v>0</v>
      </c>
      <c r="H33" s="43">
        <v>55</v>
      </c>
      <c r="I33" s="53">
        <v>0</v>
      </c>
      <c r="J33" s="43">
        <v>119</v>
      </c>
      <c r="K33" s="53" t="s">
        <v>11</v>
      </c>
      <c r="L33" s="43">
        <v>14</v>
      </c>
      <c r="M33" s="53" t="s">
        <v>11</v>
      </c>
      <c r="N33" s="43">
        <v>12</v>
      </c>
      <c r="O33" s="53" t="s">
        <v>11</v>
      </c>
      <c r="P33" s="43">
        <v>13</v>
      </c>
      <c r="Q33" s="53" t="s">
        <v>11</v>
      </c>
      <c r="R33" s="43" t="s">
        <v>11</v>
      </c>
      <c r="S33" s="53" t="s">
        <v>11</v>
      </c>
      <c r="T33" s="43" t="s">
        <v>11</v>
      </c>
      <c r="U33" s="53" t="s">
        <v>11</v>
      </c>
      <c r="V33" s="43">
        <v>0</v>
      </c>
      <c r="W33" s="53">
        <v>0</v>
      </c>
      <c r="X33" s="50">
        <v>2579</v>
      </c>
      <c r="Y33" s="49">
        <v>0</v>
      </c>
      <c r="Z33" s="50">
        <v>1110</v>
      </c>
      <c r="AA33" s="54">
        <v>0</v>
      </c>
      <c r="AB33" s="52">
        <v>1396</v>
      </c>
      <c r="AC33" s="54">
        <v>0</v>
      </c>
      <c r="AD33" s="52">
        <v>1555</v>
      </c>
      <c r="AE33" s="54">
        <v>0</v>
      </c>
      <c r="AF33" s="52">
        <f>+VLOOKUP(A33,'[1]2024'!$I$2:$M$53,3,FALSE)</f>
        <v>1658</v>
      </c>
      <c r="AG33" s="54">
        <f>+VLOOKUP(A33,'[1]2024'!$I$2:$M$53,5,FALSE)</f>
        <v>0</v>
      </c>
    </row>
    <row r="34" spans="1:33" x14ac:dyDescent="0.3">
      <c r="A34" s="55" t="s">
        <v>34</v>
      </c>
      <c r="B34" s="31">
        <v>17690</v>
      </c>
      <c r="C34" s="32">
        <v>0.51</v>
      </c>
      <c r="D34" s="56">
        <v>17672</v>
      </c>
      <c r="E34" s="32">
        <v>0.52</v>
      </c>
      <c r="F34" s="56">
        <v>18318</v>
      </c>
      <c r="G34" s="32">
        <v>0.69</v>
      </c>
      <c r="H34" s="57">
        <v>18945</v>
      </c>
      <c r="I34" s="32">
        <v>0.48</v>
      </c>
      <c r="J34" s="37">
        <v>16537</v>
      </c>
      <c r="K34" s="32">
        <v>0.56999999999999995</v>
      </c>
      <c r="L34" s="37">
        <v>13825</v>
      </c>
      <c r="M34" s="32">
        <v>0.31</v>
      </c>
      <c r="N34" s="37">
        <v>16323</v>
      </c>
      <c r="O34" s="32">
        <v>0.45</v>
      </c>
      <c r="P34" s="37">
        <v>17530</v>
      </c>
      <c r="Q34" s="32">
        <v>0.35</v>
      </c>
      <c r="R34" s="37">
        <v>17709</v>
      </c>
      <c r="S34" s="32">
        <v>0.28000000000000003</v>
      </c>
      <c r="T34" s="37">
        <v>18730</v>
      </c>
      <c r="U34" s="32">
        <v>0.43</v>
      </c>
      <c r="V34" s="37">
        <v>17715</v>
      </c>
      <c r="W34" s="36">
        <v>0.29918148461755573</v>
      </c>
      <c r="X34" s="37">
        <v>18395</v>
      </c>
      <c r="Y34" s="36">
        <v>0.19026909486273444</v>
      </c>
      <c r="Z34" s="37">
        <v>13734</v>
      </c>
      <c r="AA34" s="38">
        <v>0.21115479831076162</v>
      </c>
      <c r="AB34" s="39">
        <v>15604</v>
      </c>
      <c r="AC34" s="38">
        <v>0.19866700845936938</v>
      </c>
      <c r="AD34" s="39">
        <v>16800</v>
      </c>
      <c r="AE34" s="38">
        <v>0.29761904761904762</v>
      </c>
      <c r="AF34" s="39">
        <f>+VLOOKUP(A34,'[1]2024'!$I$2:$M$53,3,FALSE)</f>
        <v>15805</v>
      </c>
      <c r="AG34" s="38">
        <f>+VLOOKUP(A34,'[1]2024'!$I$2:$M$53,5,FALSE)</f>
        <v>0.43657070547295163</v>
      </c>
    </row>
    <row r="35" spans="1:33" x14ac:dyDescent="0.3">
      <c r="A35" s="40" t="s">
        <v>35</v>
      </c>
      <c r="B35" s="41">
        <v>4243</v>
      </c>
      <c r="C35" s="42">
        <v>0.47136460051850104</v>
      </c>
      <c r="D35" s="43">
        <v>4314</v>
      </c>
      <c r="E35" s="42">
        <v>0.32452480296708391</v>
      </c>
      <c r="F35" s="43">
        <v>4130</v>
      </c>
      <c r="G35" s="42">
        <v>1.1380145278450362</v>
      </c>
      <c r="H35" s="44">
        <v>3589</v>
      </c>
      <c r="I35" s="45">
        <v>0.7244357759821678</v>
      </c>
      <c r="J35" s="43">
        <v>3835</v>
      </c>
      <c r="K35" s="46">
        <v>0.2607561929595828</v>
      </c>
      <c r="L35" s="43">
        <v>4008</v>
      </c>
      <c r="M35" s="46">
        <v>0.32435129740518959</v>
      </c>
      <c r="N35" s="43">
        <v>4215</v>
      </c>
      <c r="O35" s="46">
        <v>7.1174377224199295E-2</v>
      </c>
      <c r="P35" s="43">
        <v>4488</v>
      </c>
      <c r="Q35" s="47">
        <v>2.2281639928698752E-2</v>
      </c>
      <c r="R35" s="43">
        <v>4780</v>
      </c>
      <c r="S35" s="47">
        <v>0.10460251046025104</v>
      </c>
      <c r="T35" s="43">
        <v>4041</v>
      </c>
      <c r="U35" s="46">
        <v>0.14847809948032664</v>
      </c>
      <c r="V35" s="48">
        <v>3652</v>
      </c>
      <c r="W35" s="49">
        <v>8.2146768893756841E-2</v>
      </c>
      <c r="X35" s="50">
        <v>4040</v>
      </c>
      <c r="Y35" s="49">
        <v>2.4752475247524754E-2</v>
      </c>
      <c r="Z35" s="50">
        <v>3374</v>
      </c>
      <c r="AA35" s="51">
        <v>8.8915234143449914E-2</v>
      </c>
      <c r="AB35" s="52">
        <v>3819</v>
      </c>
      <c r="AC35" s="51">
        <v>0.18329405603561141</v>
      </c>
      <c r="AD35" s="52">
        <v>4214</v>
      </c>
      <c r="AE35" s="51">
        <v>0.47460844803037494</v>
      </c>
      <c r="AF35" s="52">
        <f>+VLOOKUP(A35,'[1]2024'!$I$2:$M$53,3,FALSE)</f>
        <v>4421</v>
      </c>
      <c r="AG35" s="51">
        <f>+VLOOKUP(A35,'[1]2024'!$I$2:$M$53,5,FALSE)</f>
        <v>0.33928975344944584</v>
      </c>
    </row>
    <row r="36" spans="1:33" x14ac:dyDescent="0.3">
      <c r="A36" s="40" t="s">
        <v>36</v>
      </c>
      <c r="B36" s="41">
        <v>13447</v>
      </c>
      <c r="C36" s="42">
        <v>0.52056220718375845</v>
      </c>
      <c r="D36" s="43">
        <v>13358</v>
      </c>
      <c r="E36" s="42">
        <v>0.58391974846533912</v>
      </c>
      <c r="F36" s="43">
        <v>14188</v>
      </c>
      <c r="G36" s="42">
        <v>0.55680857062306177</v>
      </c>
      <c r="H36" s="44">
        <v>15356</v>
      </c>
      <c r="I36" s="45">
        <v>0.41677520187548844</v>
      </c>
      <c r="J36" s="43">
        <v>12702</v>
      </c>
      <c r="K36" s="46">
        <v>0.66131317902692488</v>
      </c>
      <c r="L36" s="43">
        <v>9817</v>
      </c>
      <c r="M36" s="46">
        <v>0.30559233981868189</v>
      </c>
      <c r="N36" s="43">
        <v>12108</v>
      </c>
      <c r="O36" s="46">
        <v>0.58638916418896603</v>
      </c>
      <c r="P36" s="43">
        <v>13042</v>
      </c>
      <c r="Q36" s="47">
        <v>0.46005213924244748</v>
      </c>
      <c r="R36" s="43">
        <v>12929</v>
      </c>
      <c r="S36" s="47">
        <v>0.3480547606156702</v>
      </c>
      <c r="T36" s="43">
        <v>14689</v>
      </c>
      <c r="U36" s="46">
        <v>0.51058615290353326</v>
      </c>
      <c r="V36" s="48">
        <v>14063</v>
      </c>
      <c r="W36" s="49">
        <v>0.35554291402972338</v>
      </c>
      <c r="X36" s="50">
        <v>14355</v>
      </c>
      <c r="Y36" s="49">
        <v>0.23685127133402997</v>
      </c>
      <c r="Z36" s="50">
        <v>10360</v>
      </c>
      <c r="AA36" s="51">
        <v>0.25096525096525096</v>
      </c>
      <c r="AB36" s="52">
        <v>11785</v>
      </c>
      <c r="AC36" s="51">
        <v>0.20364870598218071</v>
      </c>
      <c r="AD36" s="52">
        <v>12586</v>
      </c>
      <c r="AE36" s="51">
        <v>0.2383600826314953</v>
      </c>
      <c r="AF36" s="52">
        <f>+VLOOKUP(A36,'[1]2024'!$I$2:$M$53,3,FALSE)</f>
        <v>11384</v>
      </c>
      <c r="AG36" s="51">
        <f>+VLOOKUP(A36,'[1]2024'!$I$2:$M$53,5,FALSE)</f>
        <v>0.4743499648629656</v>
      </c>
    </row>
    <row r="37" spans="1:33" x14ac:dyDescent="0.3">
      <c r="A37" s="55" t="s">
        <v>37</v>
      </c>
      <c r="B37" s="31">
        <v>16123</v>
      </c>
      <c r="C37" s="32">
        <v>7.0000000000000007E-2</v>
      </c>
      <c r="D37" s="56">
        <v>16450</v>
      </c>
      <c r="E37" s="32">
        <v>0.13</v>
      </c>
      <c r="F37" s="56">
        <v>16957</v>
      </c>
      <c r="G37" s="32">
        <v>0.25</v>
      </c>
      <c r="H37" s="57">
        <v>16905</v>
      </c>
      <c r="I37" s="32">
        <v>0.38</v>
      </c>
      <c r="J37" s="37">
        <v>17571</v>
      </c>
      <c r="K37" s="32">
        <v>0.15</v>
      </c>
      <c r="L37" s="37">
        <v>17192</v>
      </c>
      <c r="M37" s="32">
        <v>0.2</v>
      </c>
      <c r="N37" s="37">
        <v>17814</v>
      </c>
      <c r="O37" s="32">
        <v>0.15</v>
      </c>
      <c r="P37" s="37">
        <v>19296</v>
      </c>
      <c r="Q37" s="32">
        <v>0.16</v>
      </c>
      <c r="R37" s="37">
        <v>19856</v>
      </c>
      <c r="S37" s="32">
        <v>0.17</v>
      </c>
      <c r="T37" s="37">
        <v>19769</v>
      </c>
      <c r="U37" s="32">
        <v>0.13</v>
      </c>
      <c r="V37" s="57">
        <v>20403</v>
      </c>
      <c r="W37" s="36">
        <v>0.12253100034308681</v>
      </c>
      <c r="X37" s="37">
        <v>22169</v>
      </c>
      <c r="Y37" s="36">
        <v>0.1714105282150751</v>
      </c>
      <c r="Z37" s="37">
        <v>16140</v>
      </c>
      <c r="AA37" s="38">
        <v>0.19826517967781909</v>
      </c>
      <c r="AB37" s="39">
        <v>20360</v>
      </c>
      <c r="AC37" s="38">
        <v>0.13261296660117877</v>
      </c>
      <c r="AD37" s="39">
        <v>18259</v>
      </c>
      <c r="AE37" s="38">
        <v>0.24645380360370228</v>
      </c>
      <c r="AF37" s="39">
        <f>+VLOOKUP(A37,'[1]2024'!$I$2:$M$53,3,FALSE)</f>
        <v>17546</v>
      </c>
      <c r="AG37" s="38">
        <f>+VLOOKUP(A37,'[1]2024'!$I$2:$M$53,5,FALSE)</f>
        <v>0.17097914054485353</v>
      </c>
    </row>
    <row r="38" spans="1:33" x14ac:dyDescent="0.3">
      <c r="A38" s="40" t="s">
        <v>38</v>
      </c>
      <c r="B38" s="41">
        <v>14179</v>
      </c>
      <c r="C38" s="42">
        <v>7.0526835460892875E-2</v>
      </c>
      <c r="D38" s="43">
        <v>14815</v>
      </c>
      <c r="E38" s="42">
        <v>0.14174822814714816</v>
      </c>
      <c r="F38" s="43">
        <v>15229</v>
      </c>
      <c r="G38" s="42">
        <v>0.27578961192461754</v>
      </c>
      <c r="H38" s="44">
        <v>15116</v>
      </c>
      <c r="I38" s="45">
        <v>0.41016141836464676</v>
      </c>
      <c r="J38" s="43">
        <v>15559</v>
      </c>
      <c r="K38" s="46">
        <v>0.17353300340638861</v>
      </c>
      <c r="L38" s="43">
        <v>15275</v>
      </c>
      <c r="M38" s="46">
        <v>0.20949263502454993</v>
      </c>
      <c r="N38" s="43">
        <v>15750</v>
      </c>
      <c r="O38" s="46">
        <v>0.1650793650793651</v>
      </c>
      <c r="P38" s="43">
        <v>16930</v>
      </c>
      <c r="Q38" s="47">
        <v>0.1831069108092144</v>
      </c>
      <c r="R38" s="43">
        <v>17529</v>
      </c>
      <c r="S38" s="47">
        <v>0.19396428775172572</v>
      </c>
      <c r="T38" s="43">
        <v>17494</v>
      </c>
      <c r="U38" s="46">
        <v>0.14862238481765175</v>
      </c>
      <c r="V38" s="48">
        <v>18130</v>
      </c>
      <c r="W38" s="49">
        <v>0.12134583563154992</v>
      </c>
      <c r="X38" s="50">
        <v>19830</v>
      </c>
      <c r="Y38" s="49">
        <v>0.17650025214321735</v>
      </c>
      <c r="Z38" s="50">
        <v>14280</v>
      </c>
      <c r="AA38" s="51">
        <v>0.20308123249299723</v>
      </c>
      <c r="AB38" s="52">
        <v>18540</v>
      </c>
      <c r="AC38" s="51">
        <v>0.13484358144552319</v>
      </c>
      <c r="AD38" s="52">
        <v>15931</v>
      </c>
      <c r="AE38" s="51">
        <v>0.24480572468771578</v>
      </c>
      <c r="AF38" s="52">
        <f>+VLOOKUP(A38,'[1]2024'!$I$2:$M$53,3,FALSE)</f>
        <v>15493</v>
      </c>
      <c r="AG38" s="51">
        <f>+VLOOKUP(A38,'[1]2024'!$I$2:$M$53,5,FALSE)</f>
        <v>0.10972697347189055</v>
      </c>
    </row>
    <row r="39" spans="1:33" x14ac:dyDescent="0.3">
      <c r="A39" s="40" t="s">
        <v>39</v>
      </c>
      <c r="B39" s="41">
        <v>1944</v>
      </c>
      <c r="C39" s="42">
        <v>0.102880658436214</v>
      </c>
      <c r="D39" s="43">
        <v>1635</v>
      </c>
      <c r="E39" s="42">
        <v>6.1162079510703363E-2</v>
      </c>
      <c r="F39" s="43">
        <v>1728</v>
      </c>
      <c r="G39" s="42" t="s">
        <v>11</v>
      </c>
      <c r="H39" s="44">
        <v>1789</v>
      </c>
      <c r="I39" s="45">
        <v>0.11179429849077697</v>
      </c>
      <c r="J39" s="43">
        <v>2012</v>
      </c>
      <c r="K39" s="42" t="s">
        <v>11</v>
      </c>
      <c r="L39" s="43">
        <v>1917</v>
      </c>
      <c r="M39" s="46">
        <v>0.1564945226917058</v>
      </c>
      <c r="N39" s="43">
        <v>2064</v>
      </c>
      <c r="O39" s="46">
        <v>4.8449612403100771E-2</v>
      </c>
      <c r="P39" s="43">
        <v>2366</v>
      </c>
      <c r="Q39" s="47" t="s">
        <v>11</v>
      </c>
      <c r="R39" s="43">
        <v>2327</v>
      </c>
      <c r="S39" s="47" t="s">
        <v>11</v>
      </c>
      <c r="T39" s="43">
        <v>2275</v>
      </c>
      <c r="U39" s="46" t="s">
        <v>11</v>
      </c>
      <c r="V39" s="48">
        <v>2273</v>
      </c>
      <c r="W39" s="49">
        <v>0.13198416190057194</v>
      </c>
      <c r="X39" s="50">
        <v>2339</v>
      </c>
      <c r="Y39" s="49">
        <v>0.12825994014536127</v>
      </c>
      <c r="Z39" s="50">
        <v>1860</v>
      </c>
      <c r="AA39" s="51">
        <v>0.16129032258064516</v>
      </c>
      <c r="AB39" s="52">
        <v>1820</v>
      </c>
      <c r="AC39" s="51">
        <v>0.10989010989010989</v>
      </c>
      <c r="AD39" s="52">
        <v>2328</v>
      </c>
      <c r="AE39" s="51">
        <v>0.25773195876288657</v>
      </c>
      <c r="AF39" s="52">
        <f>+VLOOKUP(A39,'[1]2024'!$I$2:$M$53,3,FALSE)</f>
        <v>2053</v>
      </c>
      <c r="AG39" s="51">
        <f>+VLOOKUP(A39,'[1]2024'!$I$2:$M$53,5,FALSE)</f>
        <v>0.6332196785192401</v>
      </c>
    </row>
    <row r="40" spans="1:33" x14ac:dyDescent="0.3">
      <c r="A40" s="55" t="s">
        <v>40</v>
      </c>
      <c r="B40" s="31">
        <v>24789</v>
      </c>
      <c r="C40" s="32">
        <v>0.27</v>
      </c>
      <c r="D40" s="31">
        <v>24323</v>
      </c>
      <c r="E40" s="32">
        <v>0.26</v>
      </c>
      <c r="F40" s="31">
        <v>24795</v>
      </c>
      <c r="G40" s="32">
        <v>0.27</v>
      </c>
      <c r="H40" s="31">
        <v>27517</v>
      </c>
      <c r="I40" s="32">
        <v>0.19</v>
      </c>
      <c r="J40" s="31">
        <v>27858</v>
      </c>
      <c r="K40" s="32">
        <v>0.14000000000000001</v>
      </c>
      <c r="L40" s="31">
        <v>27160</v>
      </c>
      <c r="M40" s="32">
        <v>0.3</v>
      </c>
      <c r="N40" s="31">
        <v>25685</v>
      </c>
      <c r="O40" s="32">
        <v>0.34</v>
      </c>
      <c r="P40" s="31">
        <v>27148</v>
      </c>
      <c r="Q40" s="32">
        <v>0.31</v>
      </c>
      <c r="R40" s="31">
        <v>25039</v>
      </c>
      <c r="S40" s="32">
        <v>0.54</v>
      </c>
      <c r="T40" s="31">
        <v>26208</v>
      </c>
      <c r="U40" s="32">
        <v>0.5</v>
      </c>
      <c r="V40" s="31">
        <v>23934</v>
      </c>
      <c r="W40" s="36">
        <v>0.25486755243586529</v>
      </c>
      <c r="X40" s="37">
        <v>22698</v>
      </c>
      <c r="Y40" s="36">
        <v>0.23350074896466649</v>
      </c>
      <c r="Z40" s="37">
        <v>20145</v>
      </c>
      <c r="AA40" s="38">
        <v>0.35740878629932982</v>
      </c>
      <c r="AB40" s="39">
        <v>22141</v>
      </c>
      <c r="AC40" s="38">
        <v>0.43358475226954513</v>
      </c>
      <c r="AD40" s="39">
        <v>22343</v>
      </c>
      <c r="AE40" s="38">
        <v>0.48220534266450454</v>
      </c>
      <c r="AF40" s="39">
        <f>+VLOOKUP(A40,'[1]2024'!$I$2:$M$53,3,FALSE)</f>
        <v>19958</v>
      </c>
      <c r="AG40" s="38">
        <f>+VLOOKUP(A40,'[1]2024'!$I$2:$M$53,5,FALSE)</f>
        <v>0.47098907706182985</v>
      </c>
    </row>
    <row r="41" spans="1:33" x14ac:dyDescent="0.3">
      <c r="A41" s="40" t="s">
        <v>41</v>
      </c>
      <c r="B41" s="41">
        <v>14383</v>
      </c>
      <c r="C41" s="42">
        <v>7.6479176805951468E-2</v>
      </c>
      <c r="D41" s="43">
        <v>13806</v>
      </c>
      <c r="E41" s="42">
        <v>2.8972910328842531E-2</v>
      </c>
      <c r="F41" s="43">
        <v>14399</v>
      </c>
      <c r="G41" s="42">
        <v>1.3889853462045975E-2</v>
      </c>
      <c r="H41" s="44">
        <v>15472</v>
      </c>
      <c r="I41" s="45">
        <v>1.9389865563598757E-2</v>
      </c>
      <c r="J41" s="43">
        <v>15545</v>
      </c>
      <c r="K41" s="42" t="s">
        <v>11</v>
      </c>
      <c r="L41" s="43">
        <v>15937</v>
      </c>
      <c r="M41" s="46">
        <v>4.3922946602246347E-2</v>
      </c>
      <c r="N41" s="43">
        <v>14903</v>
      </c>
      <c r="O41" s="46">
        <v>0.11407099241763402</v>
      </c>
      <c r="P41" s="43">
        <v>15197</v>
      </c>
      <c r="Q41" s="47">
        <v>0.12502467592287952</v>
      </c>
      <c r="R41" s="43">
        <v>14540</v>
      </c>
      <c r="S41" s="47">
        <v>0.32324621733149933</v>
      </c>
      <c r="T41" s="43">
        <v>15505</v>
      </c>
      <c r="U41" s="46">
        <v>0.1547887778136085</v>
      </c>
      <c r="V41" s="48">
        <v>14432</v>
      </c>
      <c r="W41" s="49">
        <v>0.16629711751662971</v>
      </c>
      <c r="X41" s="50">
        <v>13526</v>
      </c>
      <c r="Y41" s="49">
        <v>0.11089753068165016</v>
      </c>
      <c r="Z41" s="50">
        <v>11644</v>
      </c>
      <c r="AA41" s="51">
        <v>0.17176228100309171</v>
      </c>
      <c r="AB41" s="52">
        <v>12179</v>
      </c>
      <c r="AC41" s="51">
        <v>0.18063880449954842</v>
      </c>
      <c r="AD41" s="52">
        <v>12100</v>
      </c>
      <c r="AE41" s="51">
        <v>0.15702479338842976</v>
      </c>
      <c r="AF41" s="52">
        <f>+VLOOKUP(A41,'[1]2024'!$I$2:$M$53,3,FALSE)</f>
        <v>10962</v>
      </c>
      <c r="AG41" s="51">
        <f>+VLOOKUP(A41,'[1]2024'!$I$2:$M$53,5,FALSE)</f>
        <v>5.4734537493158188E-2</v>
      </c>
    </row>
    <row r="42" spans="1:33" x14ac:dyDescent="0.3">
      <c r="A42" s="40" t="s">
        <v>42</v>
      </c>
      <c r="B42" s="41">
        <v>10406</v>
      </c>
      <c r="C42" s="42">
        <v>0.49971170478570054</v>
      </c>
      <c r="D42" s="43">
        <v>10517</v>
      </c>
      <c r="E42" s="42">
        <v>0.56099648188646956</v>
      </c>
      <c r="F42" s="43">
        <v>10396</v>
      </c>
      <c r="G42" s="42">
        <v>0.62524047710657937</v>
      </c>
      <c r="H42" s="44">
        <v>12045</v>
      </c>
      <c r="I42" s="45">
        <v>0.40680780406807804</v>
      </c>
      <c r="J42" s="43">
        <v>12313</v>
      </c>
      <c r="K42" s="46">
        <v>0.31673840656217006</v>
      </c>
      <c r="L42" s="43">
        <v>11223</v>
      </c>
      <c r="M42" s="46">
        <v>0.66827051590483832</v>
      </c>
      <c r="N42" s="43">
        <v>10782</v>
      </c>
      <c r="O42" s="46">
        <v>0.64923019847894636</v>
      </c>
      <c r="P42" s="43">
        <v>11951</v>
      </c>
      <c r="Q42" s="47">
        <v>0.53552004016400301</v>
      </c>
      <c r="R42" s="43">
        <v>10499</v>
      </c>
      <c r="S42" s="47">
        <v>0.8381750642918373</v>
      </c>
      <c r="T42" s="43">
        <v>10703</v>
      </c>
      <c r="U42" s="46">
        <v>0.99971970475567595</v>
      </c>
      <c r="V42" s="48">
        <v>9502</v>
      </c>
      <c r="W42" s="49">
        <v>0.38939170700905074</v>
      </c>
      <c r="X42" s="50">
        <v>9172</v>
      </c>
      <c r="Y42" s="49">
        <v>0.41430440470998692</v>
      </c>
      <c r="Z42" s="50">
        <v>8501</v>
      </c>
      <c r="AA42" s="51">
        <v>0.6116927420303494</v>
      </c>
      <c r="AB42" s="52">
        <v>9962</v>
      </c>
      <c r="AC42" s="51">
        <v>0.74282272636016866</v>
      </c>
      <c r="AD42" s="52">
        <v>10243</v>
      </c>
      <c r="AE42" s="51">
        <v>0.88841159816460025</v>
      </c>
      <c r="AF42" s="52">
        <f>+VLOOKUP(A42,'[1]2024'!$I$2:$M$53,3,FALSE)</f>
        <v>8996</v>
      </c>
      <c r="AG42" s="51">
        <f>+VLOOKUP(A42,'[1]2024'!$I$2:$M$53,5,FALSE)</f>
        <v>0.97821253890618043</v>
      </c>
    </row>
    <row r="43" spans="1:33" x14ac:dyDescent="0.3">
      <c r="A43" s="55" t="s">
        <v>43</v>
      </c>
      <c r="B43" s="31">
        <v>28881</v>
      </c>
      <c r="C43" s="32">
        <v>0.46</v>
      </c>
      <c r="D43" s="56">
        <v>28728</v>
      </c>
      <c r="E43" s="32">
        <v>0.55000000000000004</v>
      </c>
      <c r="F43" s="56">
        <v>28278</v>
      </c>
      <c r="G43" s="32">
        <v>0.56000000000000005</v>
      </c>
      <c r="H43" s="57">
        <v>28392</v>
      </c>
      <c r="I43" s="32">
        <v>0.63</v>
      </c>
      <c r="J43" s="37">
        <v>29553</v>
      </c>
      <c r="K43" s="32">
        <v>0.45</v>
      </c>
      <c r="L43" s="37">
        <v>29976</v>
      </c>
      <c r="M43" s="32">
        <v>0.52</v>
      </c>
      <c r="N43" s="37">
        <v>30386</v>
      </c>
      <c r="O43" s="32">
        <v>0.38</v>
      </c>
      <c r="P43" s="37">
        <v>30549</v>
      </c>
      <c r="Q43" s="32">
        <v>0.56000000000000005</v>
      </c>
      <c r="R43" s="37">
        <v>31173</v>
      </c>
      <c r="S43" s="32">
        <v>0.63</v>
      </c>
      <c r="T43" s="37">
        <v>31494</v>
      </c>
      <c r="U43" s="32">
        <v>0.44</v>
      </c>
      <c r="V43" s="37">
        <v>29869</v>
      </c>
      <c r="W43" s="36">
        <v>0.431885901771067</v>
      </c>
      <c r="X43" s="37">
        <v>32216</v>
      </c>
      <c r="Y43" s="36">
        <v>0.51527191457660793</v>
      </c>
      <c r="Z43" s="37">
        <v>24894</v>
      </c>
      <c r="AA43" s="38">
        <v>0.62263999357274846</v>
      </c>
      <c r="AB43" s="39">
        <v>28291</v>
      </c>
      <c r="AC43" s="38">
        <v>0.67512636527517589</v>
      </c>
      <c r="AD43" s="39">
        <v>30492</v>
      </c>
      <c r="AE43" s="38">
        <v>0.66246884428702613</v>
      </c>
      <c r="AF43" s="39">
        <f>+VLOOKUP(A43,'[1]2024'!$I$2:$M$53,3,FALSE)</f>
        <v>32081</v>
      </c>
      <c r="AG43" s="38">
        <f>+VLOOKUP(A43,'[1]2024'!$I$2:$M$53,5,FALSE)</f>
        <v>0.48315202144571551</v>
      </c>
    </row>
    <row r="44" spans="1:33" x14ac:dyDescent="0.3">
      <c r="A44" s="40" t="s">
        <v>44</v>
      </c>
      <c r="B44" s="41">
        <v>14702</v>
      </c>
      <c r="C44" s="42">
        <v>0.5917562236430417</v>
      </c>
      <c r="D44" s="43">
        <v>14007</v>
      </c>
      <c r="E44" s="42">
        <v>0.76390376240451208</v>
      </c>
      <c r="F44" s="43">
        <v>14217</v>
      </c>
      <c r="G44" s="42">
        <v>0.92143208834493917</v>
      </c>
      <c r="H44" s="44">
        <v>14813</v>
      </c>
      <c r="I44" s="45">
        <v>1.0801323162087355</v>
      </c>
      <c r="J44" s="43">
        <v>15135</v>
      </c>
      <c r="K44" s="46">
        <v>0.7598282127518996</v>
      </c>
      <c r="L44" s="43">
        <v>16179</v>
      </c>
      <c r="M44" s="46">
        <v>0.80351072377773658</v>
      </c>
      <c r="N44" s="43">
        <v>15824</v>
      </c>
      <c r="O44" s="46">
        <v>0.70146612740141567</v>
      </c>
      <c r="P44" s="43">
        <v>16372</v>
      </c>
      <c r="Q44" s="47">
        <v>0.78793061324212077</v>
      </c>
      <c r="R44" s="43">
        <v>17447</v>
      </c>
      <c r="S44" s="47">
        <v>0.93425803863128343</v>
      </c>
      <c r="T44" s="43">
        <v>17849</v>
      </c>
      <c r="U44" s="46">
        <v>0.58266569555717407</v>
      </c>
      <c r="V44" s="48">
        <v>16244</v>
      </c>
      <c r="W44" s="49">
        <v>0.60945579906426983</v>
      </c>
      <c r="X44" s="50">
        <v>17546</v>
      </c>
      <c r="Y44" s="49">
        <v>0.54713324974353128</v>
      </c>
      <c r="Z44" s="50">
        <v>12340</v>
      </c>
      <c r="AA44" s="51">
        <v>0.85089141004862223</v>
      </c>
      <c r="AB44" s="52">
        <v>15087</v>
      </c>
      <c r="AC44" s="51">
        <v>0.88818187843839069</v>
      </c>
      <c r="AD44" s="52">
        <v>15641</v>
      </c>
      <c r="AE44" s="51">
        <v>0.88229652835496464</v>
      </c>
      <c r="AF44" s="52">
        <f>+VLOOKUP(A44,'[1]2024'!$I$2:$M$53,3,FALSE)</f>
        <v>17949</v>
      </c>
      <c r="AG44" s="51">
        <f>+VLOOKUP(A44,'[1]2024'!$I$2:$M$53,5,FALSE)</f>
        <v>0.50142069196055494</v>
      </c>
    </row>
    <row r="45" spans="1:33" x14ac:dyDescent="0.3">
      <c r="A45" s="40" t="s">
        <v>45</v>
      </c>
      <c r="B45" s="41">
        <v>4079</v>
      </c>
      <c r="C45" s="42">
        <v>0.66192694287815634</v>
      </c>
      <c r="D45" s="43">
        <v>4215</v>
      </c>
      <c r="E45" s="42">
        <v>0.61684460260972718</v>
      </c>
      <c r="F45" s="43">
        <v>4265</v>
      </c>
      <c r="G45" s="42">
        <v>0.4220398593200469</v>
      </c>
      <c r="H45" s="44">
        <v>3990</v>
      </c>
      <c r="I45" s="45">
        <v>0.17543859649122809</v>
      </c>
      <c r="J45" s="43">
        <v>4340</v>
      </c>
      <c r="K45" s="46">
        <v>0.27649769585253453</v>
      </c>
      <c r="L45" s="43">
        <v>4139</v>
      </c>
      <c r="M45" s="46">
        <v>0.2174438270113554</v>
      </c>
      <c r="N45" s="43">
        <v>3889</v>
      </c>
      <c r="O45" s="46">
        <v>0.1799948572897917</v>
      </c>
      <c r="P45" s="43">
        <v>3735</v>
      </c>
      <c r="Q45" s="47">
        <v>0.37483266398929049</v>
      </c>
      <c r="R45" s="43">
        <v>3358</v>
      </c>
      <c r="S45" s="47">
        <v>0.53603335318642042</v>
      </c>
      <c r="T45" s="43">
        <v>2913</v>
      </c>
      <c r="U45" s="46">
        <v>0.10298661174047373</v>
      </c>
      <c r="V45" s="48">
        <v>3045</v>
      </c>
      <c r="W45" s="49">
        <v>0.19704433497536944</v>
      </c>
      <c r="X45" s="50">
        <v>3331</v>
      </c>
      <c r="Y45" s="49">
        <v>0.96067247072951067</v>
      </c>
      <c r="Z45" s="50">
        <v>3148</v>
      </c>
      <c r="AA45" s="51">
        <v>0.57179161372299869</v>
      </c>
      <c r="AB45" s="52">
        <v>3020</v>
      </c>
      <c r="AC45" s="51">
        <v>0.19867549668874171</v>
      </c>
      <c r="AD45" s="52">
        <v>2846</v>
      </c>
      <c r="AE45" s="51">
        <v>0.4216444132115249</v>
      </c>
      <c r="AF45" s="52">
        <f>+VLOOKUP(A45,'[1]2024'!$I$2:$M$53,3,FALSE)</f>
        <v>2782</v>
      </c>
      <c r="AG45" s="51">
        <f>+VLOOKUP(A45,'[1]2024'!$I$2:$M$53,5,FALSE)</f>
        <v>0.35945363048166784</v>
      </c>
    </row>
    <row r="46" spans="1:33" x14ac:dyDescent="0.3">
      <c r="A46" s="63" t="s">
        <v>46</v>
      </c>
      <c r="B46" s="43">
        <v>2338</v>
      </c>
      <c r="C46" s="42">
        <v>0.12831479897348161</v>
      </c>
      <c r="D46" s="43">
        <v>2450</v>
      </c>
      <c r="E46" s="42">
        <v>0.16326530612244899</v>
      </c>
      <c r="F46" s="43">
        <v>2351</v>
      </c>
      <c r="G46" s="42">
        <v>0.12760527435133986</v>
      </c>
      <c r="H46" s="44">
        <v>2492</v>
      </c>
      <c r="I46" s="45">
        <v>0.3611556982343499</v>
      </c>
      <c r="J46" s="43">
        <v>2829</v>
      </c>
      <c r="K46" s="46">
        <v>0.21208907741251326</v>
      </c>
      <c r="L46" s="43">
        <v>3014</v>
      </c>
      <c r="M46" s="46">
        <v>0.29860650298606506</v>
      </c>
      <c r="N46" s="43">
        <v>2955</v>
      </c>
      <c r="O46" s="46">
        <v>0.13536379018612521</v>
      </c>
      <c r="P46" s="43">
        <v>2593</v>
      </c>
      <c r="Q46" s="47">
        <v>0.34708831469340529</v>
      </c>
      <c r="R46" s="43">
        <v>3016</v>
      </c>
      <c r="S46" s="47">
        <v>0.2652519893899204</v>
      </c>
      <c r="T46" s="43">
        <v>2956</v>
      </c>
      <c r="U46" s="46">
        <v>0.94722598105548039</v>
      </c>
      <c r="V46" s="48">
        <v>3038</v>
      </c>
      <c r="W46" s="49">
        <v>0.46082949308755761</v>
      </c>
      <c r="X46" s="50">
        <v>3075</v>
      </c>
      <c r="Y46" s="49">
        <v>0.48780487804878048</v>
      </c>
      <c r="Z46" s="50">
        <v>2594</v>
      </c>
      <c r="AA46" s="51">
        <v>0.2313030069390902</v>
      </c>
      <c r="AB46" s="52">
        <v>2615</v>
      </c>
      <c r="AC46" s="51">
        <v>0.45889101338432126</v>
      </c>
      <c r="AD46" s="52">
        <v>2757</v>
      </c>
      <c r="AE46" s="51">
        <v>0.58034095030830612</v>
      </c>
      <c r="AF46" s="52">
        <f>+VLOOKUP(A46,'[1]2024'!$I$2:$M$53,3,FALSE)</f>
        <v>2372</v>
      </c>
      <c r="AG46" s="51">
        <f>+VLOOKUP(A46,'[1]2024'!$I$2:$M$53,5,FALSE)</f>
        <v>0.96964586846542999</v>
      </c>
    </row>
    <row r="47" spans="1:33" x14ac:dyDescent="0.3">
      <c r="A47" s="40" t="s">
        <v>47</v>
      </c>
      <c r="B47" s="41">
        <v>5342</v>
      </c>
      <c r="C47" s="42">
        <v>0.48670909771621118</v>
      </c>
      <c r="D47" s="43">
        <v>5121</v>
      </c>
      <c r="E47" s="42">
        <v>0.58582308142940831</v>
      </c>
      <c r="F47" s="43">
        <v>4688</v>
      </c>
      <c r="G47" s="42">
        <v>0.38395904436860068</v>
      </c>
      <c r="H47" s="44">
        <v>4260</v>
      </c>
      <c r="I47" s="45">
        <v>0.16431924882629109</v>
      </c>
      <c r="J47" s="43">
        <v>4236</v>
      </c>
      <c r="K47" s="46">
        <v>0.23607176581680833</v>
      </c>
      <c r="L47" s="43">
        <v>4025</v>
      </c>
      <c r="M47" s="46">
        <v>0.17391304347826086</v>
      </c>
      <c r="N47" s="43">
        <v>4949</v>
      </c>
      <c r="O47" s="58" t="s">
        <v>11</v>
      </c>
      <c r="P47" s="43">
        <v>5069</v>
      </c>
      <c r="Q47" s="47">
        <v>0.53264943775892681</v>
      </c>
      <c r="R47" s="43">
        <v>4595</v>
      </c>
      <c r="S47" s="47">
        <v>0.30467899891186073</v>
      </c>
      <c r="T47" s="43">
        <v>4931</v>
      </c>
      <c r="U47" s="46">
        <v>0.18251875887243968</v>
      </c>
      <c r="V47" s="48">
        <v>4653</v>
      </c>
      <c r="W47" s="49">
        <v>0.17193208682570385</v>
      </c>
      <c r="X47" s="50">
        <v>5305</v>
      </c>
      <c r="Y47" s="49">
        <v>0.32045240339302544</v>
      </c>
      <c r="Z47" s="50">
        <v>4323</v>
      </c>
      <c r="AA47" s="51">
        <v>0.13879250520471895</v>
      </c>
      <c r="AB47" s="52">
        <v>4757</v>
      </c>
      <c r="AC47" s="51">
        <v>0.27328147992432206</v>
      </c>
      <c r="AD47" s="52">
        <v>6075</v>
      </c>
      <c r="AE47" s="51">
        <v>0.23045267489711935</v>
      </c>
      <c r="AF47" s="52">
        <f>+VLOOKUP(A47,'[1]2024'!$I$2:$M$53,3,FALSE)</f>
        <v>5685</v>
      </c>
      <c r="AG47" s="51">
        <f>+VLOOKUP(A47,'[1]2024'!$I$2:$M$53,5,FALSE)</f>
        <v>0.24626209322779247</v>
      </c>
    </row>
    <row r="48" spans="1:33" x14ac:dyDescent="0.3">
      <c r="A48" s="40" t="s">
        <v>48</v>
      </c>
      <c r="B48" s="41">
        <v>2420</v>
      </c>
      <c r="C48" s="42">
        <v>4.1322314049586778E-2</v>
      </c>
      <c r="D48" s="43">
        <v>2935</v>
      </c>
      <c r="E48" s="42">
        <v>0.17035775127768313</v>
      </c>
      <c r="F48" s="43">
        <v>2757</v>
      </c>
      <c r="G48" s="42">
        <v>7.2542618788538266E-2</v>
      </c>
      <c r="H48" s="44">
        <v>2837</v>
      </c>
      <c r="I48" s="42" t="s">
        <v>11</v>
      </c>
      <c r="J48" s="43">
        <v>3013</v>
      </c>
      <c r="K48" s="42" t="s">
        <v>11</v>
      </c>
      <c r="L48" s="43">
        <v>2619</v>
      </c>
      <c r="M48" s="42" t="s">
        <v>11</v>
      </c>
      <c r="N48" s="43">
        <v>2769</v>
      </c>
      <c r="O48" s="58" t="s">
        <v>11</v>
      </c>
      <c r="P48" s="43">
        <v>2780</v>
      </c>
      <c r="Q48" s="47">
        <v>0.25179856115107913</v>
      </c>
      <c r="R48" s="43">
        <v>2757</v>
      </c>
      <c r="S48" s="47">
        <v>0.1088139281828074</v>
      </c>
      <c r="T48" s="43">
        <v>2845</v>
      </c>
      <c r="U48" s="46">
        <v>7.0298769771529004E-2</v>
      </c>
      <c r="V48" s="48">
        <v>2889</v>
      </c>
      <c r="W48" s="49">
        <v>6.9228106611284188E-2</v>
      </c>
      <c r="X48" s="50">
        <v>2959</v>
      </c>
      <c r="Y48" s="49">
        <v>0.20277120648867861</v>
      </c>
      <c r="Z48" s="50">
        <v>2489</v>
      </c>
      <c r="AA48" s="51">
        <v>0.80353555644837282</v>
      </c>
      <c r="AB48" s="52">
        <v>2812</v>
      </c>
      <c r="AC48" s="51">
        <v>0.92460881934566153</v>
      </c>
      <c r="AD48" s="52">
        <v>3173</v>
      </c>
      <c r="AE48" s="51">
        <v>0.69335014182161991</v>
      </c>
      <c r="AF48" s="52">
        <f>+VLOOKUP(A48,'[1]2024'!$I$2:$M$53,3,FALSE)</f>
        <v>3293</v>
      </c>
      <c r="AG48" s="51">
        <f>+VLOOKUP(A48,'[1]2024'!$I$2:$M$53,5,FALSE)</f>
        <v>0.54661402976009721</v>
      </c>
    </row>
    <row r="49" spans="1:33" x14ac:dyDescent="0.3">
      <c r="A49" s="64" t="s">
        <v>49</v>
      </c>
      <c r="B49" s="65">
        <v>112</v>
      </c>
      <c r="C49" s="66" t="s">
        <v>11</v>
      </c>
      <c r="D49" s="67">
        <v>117</v>
      </c>
      <c r="E49" s="66" t="s">
        <v>11</v>
      </c>
      <c r="F49" s="67">
        <v>107</v>
      </c>
      <c r="G49" s="66" t="s">
        <v>11</v>
      </c>
      <c r="H49" s="68">
        <v>159</v>
      </c>
      <c r="I49" s="66" t="s">
        <v>11</v>
      </c>
      <c r="J49" s="69">
        <v>205</v>
      </c>
      <c r="K49" s="66" t="s">
        <v>11</v>
      </c>
      <c r="L49" s="69">
        <v>221</v>
      </c>
      <c r="M49" s="66" t="s">
        <v>11</v>
      </c>
      <c r="N49" s="69">
        <v>59</v>
      </c>
      <c r="O49" s="66">
        <v>0</v>
      </c>
      <c r="P49" s="69">
        <v>64</v>
      </c>
      <c r="Q49" s="66" t="s">
        <v>11</v>
      </c>
      <c r="R49" s="69">
        <v>38</v>
      </c>
      <c r="S49" s="66" t="s">
        <v>11</v>
      </c>
      <c r="T49" s="69">
        <v>34</v>
      </c>
      <c r="U49" s="66" t="s">
        <v>11</v>
      </c>
      <c r="V49" s="69">
        <v>526</v>
      </c>
      <c r="W49" s="70">
        <v>0</v>
      </c>
      <c r="X49" s="69">
        <v>1416</v>
      </c>
      <c r="Y49" s="70" t="s">
        <v>11</v>
      </c>
      <c r="Z49" s="69">
        <v>1494</v>
      </c>
      <c r="AA49" s="71">
        <v>0</v>
      </c>
      <c r="AB49" s="72">
        <v>1921</v>
      </c>
      <c r="AC49" s="71">
        <v>0</v>
      </c>
      <c r="AD49" s="72">
        <v>1802</v>
      </c>
      <c r="AE49" s="71">
        <v>0</v>
      </c>
      <c r="AF49" s="72">
        <f>+VLOOKUP(A49,'[1]2024'!$I$2:$M$53,3,FALSE)</f>
        <v>2481</v>
      </c>
      <c r="AG49" s="71">
        <f>+VLOOKUP(A49,'[1]2024'!$I$2:$M$53,5,FALSE)</f>
        <v>0</v>
      </c>
    </row>
    <row r="50" spans="1:33" x14ac:dyDescent="0.3">
      <c r="A50" s="73" t="s">
        <v>50</v>
      </c>
    </row>
    <row r="51" spans="1:33" x14ac:dyDescent="0.3">
      <c r="A51" s="74" t="s">
        <v>51</v>
      </c>
    </row>
  </sheetData>
  <mergeCells count="18">
    <mergeCell ref="L3:M3"/>
    <mergeCell ref="N3:O3"/>
    <mergeCell ref="P3:Q3"/>
    <mergeCell ref="AD3:AE3"/>
    <mergeCell ref="AF3:AG3"/>
    <mergeCell ref="A1:AG1"/>
    <mergeCell ref="R3:S3"/>
    <mergeCell ref="T3:U3"/>
    <mergeCell ref="V3:W3"/>
    <mergeCell ref="X3:Y3"/>
    <mergeCell ref="Z3:AA3"/>
    <mergeCell ref="AB3:AC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María Fernanda Chacón Gamboa</dc:creator>
  <cp:keywords/>
  <dc:description/>
  <cp:lastModifiedBy>María de los Angeles Sánchez Chinchilla</cp:lastModifiedBy>
  <cp:revision/>
  <dcterms:created xsi:type="dcterms:W3CDTF">2024-04-02T19:17:37Z</dcterms:created>
  <dcterms:modified xsi:type="dcterms:W3CDTF">2025-03-24T19:14:58Z</dcterms:modified>
  <cp:category/>
  <cp:contentStatus/>
</cp:coreProperties>
</file>